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yvesv\Desktop\PR_input\"/>
    </mc:Choice>
  </mc:AlternateContent>
  <xr:revisionPtr revIDLastSave="0" documentId="13_ncr:1_{90EC50B0-9BFA-45DC-A273-A9888E0BDC1D}" xr6:coauthVersionLast="47" xr6:coauthVersionMax="47" xr10:uidLastSave="{00000000-0000-0000-0000-000000000000}"/>
  <workbookProtection workbookAlgorithmName="SHA-512" workbookHashValue="m72JmDFNcYwMXwt6krCwwA2U13tT5YHpIImPbWiAYSFsfP//uyWzEhytS37GZ0OYpMo1K/DB/kpKGYeXtbDRGw==" workbookSaltValue="fGtdoQQNPRPq9Kb5dzVNkg==" workbookSpinCount="100000" lockStructure="1"/>
  <bookViews>
    <workbookView xWindow="-108" yWindow="-108" windowWidth="23256" windowHeight="12456" tabRatio="599" xr2:uid="{998F8531-AA3E-4136-9BC1-199769937EEF}"/>
  </bookViews>
  <sheets>
    <sheet name="Product composition" sheetId="1" r:id="rId1"/>
    <sheet name="product lifecycle information" sheetId="6" r:id="rId2"/>
    <sheet name="Site-specific Production" sheetId="3" r:id="rId3"/>
    <sheet name="Substance DNELs" sheetId="4" r:id="rId4"/>
    <sheet name="Sheet1" sheetId="5" state="hidden" r:id="rId5"/>
  </sheets>
  <definedNames>
    <definedName name="water_type">Sheet1!$G$2:$G$3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1" i="1" l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D4" i="1"/>
  <c r="C4" i="1"/>
  <c r="B38" i="5"/>
  <c r="B37" i="5"/>
  <c r="B3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T4" i="1" s="1"/>
  <c r="C16" i="5"/>
  <c r="C15" i="5"/>
  <c r="C14" i="5"/>
  <c r="C13" i="5"/>
  <c r="C12" i="5"/>
  <c r="C11" i="5"/>
  <c r="C10" i="5"/>
  <c r="M4" i="1" s="1"/>
  <c r="C9" i="5"/>
  <c r="L4" i="1" s="1"/>
  <c r="C8" i="5"/>
  <c r="C7" i="5"/>
  <c r="C6" i="5"/>
  <c r="C5" i="5"/>
  <c r="C4" i="5"/>
  <c r="S4" i="1"/>
  <c r="R4" i="1"/>
  <c r="Q4" i="1"/>
  <c r="P4" i="1"/>
  <c r="O4" i="1"/>
  <c r="N4" i="1"/>
  <c r="K4" i="1"/>
  <c r="J4" i="1"/>
  <c r="I4" i="1"/>
  <c r="H4" i="1"/>
  <c r="G4" i="1"/>
  <c r="F4" i="1"/>
  <c r="E4" i="1"/>
</calcChain>
</file>

<file path=xl/sharedStrings.xml><?xml version="1.0" encoding="utf-8"?>
<sst xmlns="http://schemas.openxmlformats.org/spreadsheetml/2006/main" count="114" uniqueCount="87">
  <si>
    <t>Block</t>
  </si>
  <si>
    <t>Use ID</t>
  </si>
  <si>
    <t>Area of application / UD</t>
  </si>
  <si>
    <t>EU Tonnage T/yr</t>
  </si>
  <si>
    <t>Manufacture of substance</t>
  </si>
  <si>
    <t>Use as an intermediate</t>
  </si>
  <si>
    <t>Formulation &amp; (re)packing of substances and mixtures</t>
  </si>
  <si>
    <t>Use in coatings; Industrial</t>
  </si>
  <si>
    <t>Use in coatings; Professional</t>
  </si>
  <si>
    <t>Use in coatings; Consumer</t>
  </si>
  <si>
    <t>Use in cleaning agents; Industrial</t>
  </si>
  <si>
    <t>Use in cleaning agents; Professional</t>
  </si>
  <si>
    <t>Use in cleaning agents; Consumer</t>
  </si>
  <si>
    <t>Use in oil and gas field drilling and production operations; Professional</t>
  </si>
  <si>
    <t>Use in lubricants; Industrial</t>
  </si>
  <si>
    <t>Use in lubricants; Professional - low environmental release</t>
  </si>
  <si>
    <t>Use in lubricants; Professional - high environmental release</t>
  </si>
  <si>
    <t>Use in lubricants; Consumer - low environmental release</t>
  </si>
  <si>
    <t>Use in lubricants; Consumer - high environmental release</t>
  </si>
  <si>
    <t>Metal working fluids / rolling oils; Industrial</t>
  </si>
  <si>
    <t>Metal working fluids / rolling oils; Professional</t>
  </si>
  <si>
    <t>Use in blowing agents; Industrial</t>
  </si>
  <si>
    <t>Use as binders and release agents; Industrial</t>
  </si>
  <si>
    <t>Use as binders and release agents; Professional</t>
  </si>
  <si>
    <t>Use in agrochemicals; Professional</t>
  </si>
  <si>
    <t>Use in agrochemicals; Consumer</t>
  </si>
  <si>
    <t>Use in fuel; Industrial</t>
  </si>
  <si>
    <t>Use in fuel; Professional</t>
  </si>
  <si>
    <t>Use in fuel; Consumer</t>
  </si>
  <si>
    <t>Use in functional fluids; Industrial</t>
  </si>
  <si>
    <t>Use in functional fluids; Professional</t>
  </si>
  <si>
    <t>Use in functional fluids; Consumer</t>
  </si>
  <si>
    <t>Use in de-icing and anti-icing fluids; Professional</t>
  </si>
  <si>
    <t>Use in de-icing and anti-icing fluids; Consumer</t>
  </si>
  <si>
    <t>Use in road and construction products; Professional</t>
  </si>
  <si>
    <t>Uses in cosmetics/personal care products, perfumes and fragrances; Consumer</t>
  </si>
  <si>
    <t>Use in laboratories; Industrial</t>
  </si>
  <si>
    <t>Use in laboratories; Professional</t>
  </si>
  <si>
    <t>Use in explosives; Professional</t>
  </si>
  <si>
    <t>Use in rubber production and processing; Industrial</t>
  </si>
  <si>
    <t>Use in polymer processing; Industrial</t>
  </si>
  <si>
    <t>Use in polymer processing; Professional</t>
  </si>
  <si>
    <t>Use in water treatment agents; Industrial</t>
  </si>
  <si>
    <t>Use in water treatment agents; Professional</t>
  </si>
  <si>
    <t>Use in water treatment agents; Consumer</t>
  </si>
  <si>
    <t>Use in mining chemicals; Industrial</t>
  </si>
  <si>
    <t>Refinery code</t>
  </si>
  <si>
    <t>Receiving water type</t>
  </si>
  <si>
    <t>Reported Dilution factor</t>
  </si>
  <si>
    <t>INDIRECT HUMAN EXPOSURE VIA THE ENVIRONMENT</t>
  </si>
  <si>
    <t>DNEL whole product – inhalation</t>
  </si>
  <si>
    <t xml:space="preserve"> µg/kg/day</t>
  </si>
  <si>
    <t>DNEL whole product – oral</t>
  </si>
  <si>
    <t>Aliphatics</t>
  </si>
  <si>
    <t>Aromatics</t>
  </si>
  <si>
    <t>n-Paraffins</t>
  </si>
  <si>
    <t>iso-Paraffins</t>
  </si>
  <si>
    <t>Mono-Naphthenics</t>
  </si>
  <si>
    <t>Di-Naphthenics</t>
  </si>
  <si>
    <t>n-Olefins</t>
  </si>
  <si>
    <t>iso-Olefins</t>
  </si>
  <si>
    <t>Poly-Naphthenics</t>
  </si>
  <si>
    <t>Sulfur-containing Aliphatics</t>
  </si>
  <si>
    <t>Mono-Aromatics</t>
  </si>
  <si>
    <t>Naphthenic Mono-Aromatics</t>
  </si>
  <si>
    <t>Di-Aromatics</t>
  </si>
  <si>
    <t>Naphthenic Di-Aromatics</t>
  </si>
  <si>
    <t>Tri-Aromatics</t>
  </si>
  <si>
    <t>Naphthenic Tri-Aromatics</t>
  </si>
  <si>
    <t>Poly-Aromatics</t>
  </si>
  <si>
    <t>Sulfur-containing Aromatics</t>
  </si>
  <si>
    <t>Low Resolution (Aliphatics vs. Aromatics)</t>
  </si>
  <si>
    <t xml:space="preserve"> by Boiling Point</t>
  </si>
  <si>
    <t xml:space="preserve"> by Carbon Number</t>
  </si>
  <si>
    <t>Use in oil and gas field drilling and production operations; Industrial</t>
  </si>
  <si>
    <t>Starting Carbon number (&gt;=)</t>
  </si>
  <si>
    <t>Ending Carbon number (&lt;)</t>
  </si>
  <si>
    <t>Starting Boiling point (&gt;=)</t>
  </si>
  <si>
    <t>Ending Boiling point (&lt;)</t>
  </si>
  <si>
    <t>Use in road and construction products; Article</t>
  </si>
  <si>
    <t>High Resolution (hydrocarbon subclasses)</t>
  </si>
  <si>
    <t>Annual Site Tonnage (T/y)</t>
  </si>
  <si>
    <t>Wastewater Flow (m3/d)</t>
  </si>
  <si>
    <t>&gt;30</t>
  </si>
  <si>
    <t>Riverine</t>
  </si>
  <si>
    <t>Marine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</si>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</sst>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2" fillId="2" borderId="1" xfId="0" applyFont="1" applyFill="1" applyBorder="1" applyAlignment="1">
      <alignment horizontal="center" textRotation="90"/>
    </xf>
    <xf numFmtId="0" fontId="2" fillId="3" borderId="2" xfId="0" applyFont="1" applyFill="1" applyBorder="1" applyAlignment="1">
      <alignment horizontal="center" textRotation="90"/>
    </xf>
    <xf numFmtId="0" fontId="2" fillId="2" borderId="2" xfId="0" applyFont="1" applyFill="1" applyBorder="1" applyAlignment="1">
      <alignment horizontal="center" textRotation="90"/>
    </xf>
    <xf numFmtId="0" fontId="2" fillId="2" borderId="3" xfId="0" applyFont="1" applyFill="1" applyBorder="1" applyAlignment="1">
      <alignment horizontal="center" textRotation="90"/>
    </xf>
    <xf numFmtId="0" fontId="2" fillId="2" borderId="7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3" borderId="11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>
      <alignment horizontal="center"/>
    </xf>
    <xf numFmtId="0" fontId="2" fillId="0" borderId="0" xfId="0" applyFont="1"/>
    <xf numFmtId="0" fontId="0" fillId="4" borderId="0" xfId="0" applyFill="1" applyProtection="1"/>
    <xf numFmtId="0" fontId="0" fillId="5" borderId="0" xfId="0" applyFill="1" applyAlignment="1" applyProtection="1">
      <alignment vertical="center"/>
    </xf>
    <xf numFmtId="0" fontId="2" fillId="2" borderId="15" xfId="0" applyFont="1" applyFill="1" applyBorder="1" applyAlignment="1" applyProtection="1">
      <alignment horizontal="left" vertical="center" wrapText="1"/>
    </xf>
    <xf numFmtId="0" fontId="2" fillId="2" borderId="17" xfId="0" applyFont="1" applyFill="1" applyBorder="1" applyAlignment="1" applyProtection="1">
      <alignment horizontal="left" vertical="center" wrapText="1"/>
    </xf>
    <xf numFmtId="0" fontId="0" fillId="5" borderId="0" xfId="0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 applyProtection="1">
      <alignment vertical="center"/>
    </xf>
    <xf numFmtId="0" fontId="3" fillId="2" borderId="18" xfId="0" applyFont="1" applyFill="1" applyBorder="1" applyAlignment="1" applyProtection="1">
      <alignment vertical="center"/>
    </xf>
    <xf numFmtId="0" fontId="3" fillId="5" borderId="0" xfId="0" applyFont="1" applyFill="1" applyAlignment="1" applyProtection="1">
      <alignment vertical="center"/>
    </xf>
    <xf numFmtId="0" fontId="1" fillId="0" borderId="5" xfId="1" applyFill="1" applyBorder="1" applyAlignment="1" applyProtection="1">
      <alignment horizontal="center" vertical="center" wrapText="1"/>
      <protection locked="0"/>
    </xf>
    <xf numFmtId="0" fontId="1" fillId="0" borderId="11" xfId="1" applyFill="1" applyBorder="1" applyAlignment="1" applyProtection="1">
      <alignment horizontal="center" vertical="center" wrapText="1"/>
      <protection locked="0"/>
    </xf>
    <xf numFmtId="0" fontId="2" fillId="3" borderId="5" xfId="2" applyFont="1" applyFill="1" applyBorder="1" applyAlignment="1" applyProtection="1">
      <alignment horizontal="center"/>
      <protection locked="0"/>
    </xf>
    <xf numFmtId="0" fontId="1" fillId="0" borderId="5" xfId="3" applyBorder="1" applyAlignment="1" applyProtection="1">
      <alignment horizontal="center" vertical="center"/>
      <protection locked="0"/>
    </xf>
    <xf numFmtId="0" fontId="2" fillId="3" borderId="8" xfId="2" applyFont="1" applyFill="1" applyBorder="1" applyAlignment="1" applyProtection="1">
      <alignment horizontal="center"/>
      <protection locked="0"/>
    </xf>
    <xf numFmtId="0" fontId="1" fillId="0" borderId="8" xfId="3" applyBorder="1" applyAlignment="1" applyProtection="1">
      <alignment horizontal="center" vertical="center"/>
      <protection locked="0"/>
    </xf>
    <xf numFmtId="0" fontId="1" fillId="0" borderId="6" xfId="3" applyBorder="1" applyAlignment="1" applyProtection="1">
      <alignment horizontal="center" vertical="center"/>
      <protection locked="0"/>
    </xf>
    <xf numFmtId="0" fontId="1" fillId="0" borderId="9" xfId="3" applyBorder="1" applyAlignment="1" applyProtection="1">
      <alignment horizontal="center" vertical="center"/>
      <protection locked="0"/>
    </xf>
    <xf numFmtId="0" fontId="1" fillId="0" borderId="19" xfId="3" applyBorder="1" applyAlignment="1" applyProtection="1">
      <alignment horizontal="center" vertical="center"/>
      <protection locked="0"/>
    </xf>
    <xf numFmtId="49" fontId="1" fillId="0" borderId="4" xfId="3" applyNumberFormat="1" applyBorder="1" applyAlignment="1" applyProtection="1">
      <alignment horizontal="center" vertical="center"/>
      <protection locked="0"/>
    </xf>
    <xf numFmtId="49" fontId="1" fillId="0" borderId="5" xfId="3" applyNumberFormat="1" applyBorder="1" applyAlignment="1" applyProtection="1">
      <alignment horizontal="center" vertical="center"/>
      <protection locked="0"/>
    </xf>
    <xf numFmtId="49" fontId="1" fillId="0" borderId="7" xfId="3" applyNumberFormat="1" applyBorder="1" applyAlignment="1" applyProtection="1">
      <alignment horizontal="center" vertical="center"/>
      <protection locked="0"/>
    </xf>
    <xf numFmtId="49" fontId="1" fillId="0" borderId="8" xfId="3" applyNumberFormat="1" applyBorder="1" applyAlignment="1" applyProtection="1">
      <alignment horizontal="center" vertical="center"/>
      <protection locked="0"/>
    </xf>
    <xf numFmtId="2" fontId="1" fillId="0" borderId="6" xfId="3" applyNumberFormat="1" applyBorder="1" applyAlignment="1" applyProtection="1">
      <alignment horizontal="center" vertical="center"/>
      <protection locked="0"/>
    </xf>
    <xf numFmtId="2" fontId="1" fillId="0" borderId="9" xfId="3" applyNumberFormat="1" applyBorder="1" applyAlignment="1" applyProtection="1">
      <alignment horizontal="center" vertical="center"/>
      <protection locked="0"/>
    </xf>
    <xf numFmtId="49" fontId="1" fillId="0" borderId="10" xfId="3" applyNumberFormat="1" applyBorder="1" applyAlignment="1" applyProtection="1">
      <alignment horizontal="center" vertical="center"/>
      <protection locked="0"/>
    </xf>
    <xf numFmtId="0" fontId="1" fillId="0" borderId="11" xfId="3" applyBorder="1" applyAlignment="1" applyProtection="1">
      <alignment horizontal="center" vertical="center"/>
      <protection locked="0"/>
    </xf>
    <xf numFmtId="49" fontId="1" fillId="0" borderId="11" xfId="3" applyNumberFormat="1" applyBorder="1" applyAlignment="1" applyProtection="1">
      <alignment horizontal="center" vertical="center"/>
      <protection locked="0"/>
    </xf>
    <xf numFmtId="2" fontId="1" fillId="0" borderId="19" xfId="3" applyNumberFormat="1" applyBorder="1" applyAlignment="1" applyProtection="1">
      <alignment horizontal="center" vertical="center"/>
      <protection locked="0"/>
    </xf>
    <xf numFmtId="0" fontId="1" fillId="5" borderId="0" xfId="3" applyFill="1" applyAlignment="1" applyProtection="1">
      <alignment vertical="center"/>
    </xf>
    <xf numFmtId="0" fontId="1" fillId="4" borderId="0" xfId="3" applyFill="1" applyAlignment="1" applyProtection="1">
      <alignment horizontal="center" vertical="center"/>
    </xf>
    <xf numFmtId="1" fontId="1" fillId="4" borderId="0" xfId="3" applyNumberFormat="1" applyFill="1" applyAlignment="1" applyProtection="1">
      <alignment horizontal="center" vertical="center"/>
    </xf>
    <xf numFmtId="0" fontId="2" fillId="2" borderId="1" xfId="3" applyFont="1" applyFill="1" applyBorder="1" applyAlignment="1" applyProtection="1">
      <alignment horizontal="center" vertical="center" wrapText="1"/>
    </xf>
    <xf numFmtId="1" fontId="2" fillId="2" borderId="2" xfId="3" applyNumberFormat="1" applyFont="1" applyFill="1" applyBorder="1" applyAlignment="1" applyProtection="1">
      <alignment horizontal="center" vertical="center" wrapText="1"/>
    </xf>
    <xf numFmtId="0" fontId="2" fillId="2" borderId="2" xfId="3" applyFont="1" applyFill="1" applyBorder="1" applyAlignment="1" applyProtection="1">
      <alignment horizontal="center" vertical="center" wrapText="1"/>
    </xf>
    <xf numFmtId="1" fontId="2" fillId="2" borderId="3" xfId="3" applyNumberFormat="1" applyFont="1" applyFill="1" applyBorder="1" applyAlignment="1" applyProtection="1">
      <alignment horizontal="center" vertical="center" wrapText="1"/>
    </xf>
    <xf numFmtId="0" fontId="1" fillId="5" borderId="0" xfId="3" applyFill="1" applyAlignment="1" applyProtection="1">
      <alignment horizontal="center" vertical="center"/>
    </xf>
    <xf numFmtId="0" fontId="2" fillId="2" borderId="1" xfId="3" applyFont="1" applyFill="1" applyBorder="1" applyAlignment="1" applyProtection="1">
      <alignment horizontal="center" vertical="center"/>
    </xf>
    <xf numFmtId="0" fontId="2" fillId="2" borderId="2" xfId="3" applyFont="1" applyFill="1" applyBorder="1" applyAlignment="1" applyProtection="1">
      <alignment vertical="center"/>
    </xf>
    <xf numFmtId="0" fontId="2" fillId="2" borderId="14" xfId="3" applyFont="1" applyFill="1" applyBorder="1" applyAlignment="1" applyProtection="1">
      <alignment horizontal="center" vertical="center"/>
    </xf>
    <xf numFmtId="0" fontId="2" fillId="2" borderId="4" xfId="3" applyFont="1" applyFill="1" applyBorder="1" applyAlignment="1" applyProtection="1">
      <alignment horizontal="center" vertical="center"/>
    </xf>
    <xf numFmtId="0" fontId="2" fillId="2" borderId="5" xfId="3" applyFont="1" applyFill="1" applyBorder="1" applyAlignment="1" applyProtection="1">
      <alignment vertical="center"/>
    </xf>
    <xf numFmtId="0" fontId="2" fillId="2" borderId="7" xfId="3" applyFont="1" applyFill="1" applyBorder="1" applyAlignment="1" applyProtection="1">
      <alignment horizontal="center" vertical="center"/>
    </xf>
    <xf numFmtId="0" fontId="2" fillId="2" borderId="8" xfId="3" applyFont="1" applyFill="1" applyBorder="1" applyAlignment="1" applyProtection="1">
      <alignment vertical="center"/>
    </xf>
    <xf numFmtId="0" fontId="2" fillId="2" borderId="10" xfId="3" applyFont="1" applyFill="1" applyBorder="1" applyAlignment="1" applyProtection="1">
      <alignment horizontal="center" vertical="center"/>
    </xf>
    <xf numFmtId="0" fontId="2" fillId="2" borderId="11" xfId="3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</xf>
    <xf numFmtId="0" fontId="2" fillId="2" borderId="14" xfId="0" applyFont="1" applyFill="1" applyBorder="1" applyAlignment="1" applyProtection="1">
      <alignment horizontal="center" vertical="center"/>
    </xf>
  </cellXfs>
  <cellStyles count="4">
    <cellStyle name="Normal" xfId="0" builtinId="0"/>
    <cellStyle name="Normal 4" xfId="1" xr:uid="{58ABAF4C-1495-4040-884C-505388AB8DB0}"/>
    <cellStyle name="Normal 4 3" xfId="3" xr:uid="{C1F9E843-BE87-475B-BE97-7C554027046D}"/>
    <cellStyle name="Normal 8" xfId="2" xr:uid="{3094B99B-60DB-4CF8-BF62-50633C3A78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3E2DF-E5DB-4850-94AB-F842240FAE59}">
  <sheetPr codeName="Sheet1"/>
  <dimension ref="B2:T31"/>
  <sheetViews>
    <sheetView tabSelected="1" workbookViewId="0">
      <pane ySplit="4" topLeftCell="A5" activePane="bottomLeft" state="frozen"/>
      <selection activeCell="J6" sqref="J6"/>
      <selection pane="bottomLeft" activeCell="L28" sqref="L28"/>
    </sheetView>
  </sheetViews>
  <sheetFormatPr defaultColWidth="9.109375" defaultRowHeight="14.4" x14ac:dyDescent="0.3"/>
  <cols>
    <col min="1" max="1" width="3.6640625" style="10" customWidth="1"/>
    <col min="2" max="3" width="3.6640625" style="10" bestFit="1" customWidth="1"/>
    <col min="4" max="4" width="4.44140625" style="10" bestFit="1" customWidth="1"/>
    <col min="5" max="6" width="8.5546875" style="10" bestFit="1" customWidth="1"/>
    <col min="7" max="16384" width="9.109375" style="10"/>
  </cols>
  <sheetData>
    <row r="2" spans="2:20" x14ac:dyDescent="0.3">
      <c r="B2" s="54" t="s">
        <v>80</v>
      </c>
      <c r="C2" s="54"/>
      <c r="D2" s="54"/>
      <c r="E2" s="54"/>
      <c r="F2" s="54"/>
      <c r="G2" s="54"/>
      <c r="H2" s="54"/>
      <c r="J2" s="54" t="s">
        <v>73</v>
      </c>
      <c r="K2" s="54"/>
    </row>
    <row r="3" spans="2:20" ht="15" thickBot="1" x14ac:dyDescent="0.35"/>
    <row r="4" spans="2:20" ht="140.4" thickBot="1" x14ac:dyDescent="0.35">
      <c r="B4" s="1" t="s">
        <v>0</v>
      </c>
      <c r="C4" s="2" t="str">
        <f>INDEX(Sheet1!$1:$38,COLUMN()-1,MATCH($J$2,Sheet1!$1:$1,0))</f>
        <v>Starting Carbon number (&gt;=)</v>
      </c>
      <c r="D4" s="2" t="str">
        <f>INDEX(Sheet1!$1:$38,COLUMN()-1,MATCH($J$2,Sheet1!$1:$1,0))</f>
        <v>Ending Carbon number (&lt;)</v>
      </c>
      <c r="E4" s="3" t="str">
        <f>INDEX(Sheet1!$1:$38,COLUMN()-3,MATCH($B$2,Sheet1!$1:$1,0))</f>
        <v>n-Paraffins</v>
      </c>
      <c r="F4" s="3" t="str">
        <f>INDEX(Sheet1!$1:$38,COLUMN()-3,MATCH($B$2,Sheet1!$1:$1,0))</f>
        <v>iso-Paraffins</v>
      </c>
      <c r="G4" s="3" t="str">
        <f>INDEX(Sheet1!$1:$38,COLUMN()-3,MATCH($B$2,Sheet1!$1:$1,0))</f>
        <v>Mono-Naphthenics</v>
      </c>
      <c r="H4" s="3" t="str">
        <f>INDEX(Sheet1!$1:$38,COLUMN()-3,MATCH($B$2,Sheet1!$1:$1,0))</f>
        <v>Di-Naphthenics</v>
      </c>
      <c r="I4" s="3" t="str">
        <f>INDEX(Sheet1!$1:$38,COLUMN()-3,MATCH($B$2,Sheet1!$1:$1,0))</f>
        <v>n-Olefins</v>
      </c>
      <c r="J4" s="3" t="str">
        <f>INDEX(Sheet1!$1:$38,COLUMN()-3,MATCH($B$2,Sheet1!$1:$1,0))</f>
        <v>iso-Olefins</v>
      </c>
      <c r="K4" s="3" t="str">
        <f>INDEX(Sheet1!$1:$38,COLUMN()-3,MATCH($B$2,Sheet1!$1:$1,0))</f>
        <v>Poly-Naphthenics</v>
      </c>
      <c r="L4" s="3" t="str">
        <f>INDEX(Sheet1!$1:$38,COLUMN()-3,MATCH($B$2,Sheet1!$1:$1,0))</f>
        <v>Sulfur-containing Aliphatics</v>
      </c>
      <c r="M4" s="3" t="str">
        <f>INDEX(Sheet1!$1:$38,COLUMN()-3,MATCH($B$2,Sheet1!$1:$1,0))</f>
        <v>Mono-Aromatics</v>
      </c>
      <c r="N4" s="3" t="str">
        <f>INDEX(Sheet1!$1:$38,COLUMN()-3,MATCH($B$2,Sheet1!$1:$1,0))</f>
        <v>Naphthenic Mono-Aromatics</v>
      </c>
      <c r="O4" s="3" t="str">
        <f>INDEX(Sheet1!$1:$38,COLUMN()-3,MATCH($B$2,Sheet1!$1:$1,0))</f>
        <v>Di-Aromatics</v>
      </c>
      <c r="P4" s="3" t="str">
        <f>INDEX(Sheet1!$1:$38,COLUMN()-3,MATCH($B$2,Sheet1!$1:$1,0))</f>
        <v>Naphthenic Di-Aromatics</v>
      </c>
      <c r="Q4" s="3" t="str">
        <f>INDEX(Sheet1!$1:$38,COLUMN()-3,MATCH($B$2,Sheet1!$1:$1,0))</f>
        <v>Tri-Aromatics</v>
      </c>
      <c r="R4" s="3" t="str">
        <f>INDEX(Sheet1!$1:$38,COLUMN()-3,MATCH($B$2,Sheet1!$1:$1,0))</f>
        <v>Naphthenic Tri-Aromatics</v>
      </c>
      <c r="S4" s="3" t="str">
        <f>INDEX(Sheet1!$1:$38,COLUMN()-3,MATCH($B$2,Sheet1!$1:$1,0))</f>
        <v>Poly-Aromatics</v>
      </c>
      <c r="T4" s="4" t="str">
        <f>INDEX(Sheet1!$1:$38,COLUMN()-3,MATCH($B$2,Sheet1!$1:$1,0))</f>
        <v>Sulfur-containing Aromatics</v>
      </c>
    </row>
    <row r="5" spans="2:20" x14ac:dyDescent="0.3">
      <c r="B5" s="8">
        <f>IF(C5="","",ROW()-4)</f>
        <v>1</v>
      </c>
      <c r="C5" s="20">
        <v>4</v>
      </c>
      <c r="D5" s="20">
        <v>5</v>
      </c>
      <c r="E5" s="21">
        <v>0</v>
      </c>
      <c r="F5" s="21">
        <v>0</v>
      </c>
      <c r="G5" s="21">
        <v>0</v>
      </c>
      <c r="H5" s="21">
        <v>0</v>
      </c>
      <c r="I5" s="21">
        <v>0</v>
      </c>
      <c r="J5" s="21">
        <v>0</v>
      </c>
      <c r="K5" s="21">
        <v>0</v>
      </c>
      <c r="L5" s="21">
        <v>0</v>
      </c>
      <c r="M5" s="21">
        <v>0</v>
      </c>
      <c r="N5" s="21">
        <v>0</v>
      </c>
      <c r="O5" s="21">
        <v>0</v>
      </c>
      <c r="P5" s="21">
        <v>0</v>
      </c>
      <c r="Q5" s="21">
        <v>0</v>
      </c>
      <c r="R5" s="21">
        <v>0</v>
      </c>
      <c r="S5" s="21">
        <v>0</v>
      </c>
      <c r="T5" s="24">
        <v>0</v>
      </c>
    </row>
    <row r="6" spans="2:20" x14ac:dyDescent="0.3">
      <c r="B6" s="5">
        <f t="shared" ref="B6:B31" si="0">IF(C6="","",ROW()-4)</f>
        <v>2</v>
      </c>
      <c r="C6" s="22">
        <v>5</v>
      </c>
      <c r="D6" s="22">
        <v>6</v>
      </c>
      <c r="E6" s="23">
        <v>0</v>
      </c>
      <c r="F6" s="23">
        <v>0</v>
      </c>
      <c r="G6" s="23">
        <v>7.1428571428571429E-4</v>
      </c>
      <c r="H6" s="23">
        <v>0</v>
      </c>
      <c r="I6" s="23">
        <v>0</v>
      </c>
      <c r="J6" s="23">
        <v>0</v>
      </c>
      <c r="K6" s="23">
        <v>0</v>
      </c>
      <c r="L6" s="23">
        <v>0</v>
      </c>
      <c r="M6" s="23">
        <v>0</v>
      </c>
      <c r="N6" s="23">
        <v>0</v>
      </c>
      <c r="O6" s="23">
        <v>0</v>
      </c>
      <c r="P6" s="23">
        <v>0</v>
      </c>
      <c r="Q6" s="23">
        <v>0</v>
      </c>
      <c r="R6" s="23">
        <v>0</v>
      </c>
      <c r="S6" s="23">
        <v>0</v>
      </c>
      <c r="T6" s="25">
        <v>0</v>
      </c>
    </row>
    <row r="7" spans="2:20" x14ac:dyDescent="0.3">
      <c r="B7" s="5">
        <f t="shared" si="0"/>
        <v>3</v>
      </c>
      <c r="C7" s="22">
        <v>6</v>
      </c>
      <c r="D7" s="22">
        <v>7</v>
      </c>
      <c r="E7" s="23">
        <v>2.8571428571428571E-3</v>
      </c>
      <c r="F7" s="23">
        <v>0</v>
      </c>
      <c r="G7" s="23">
        <v>6.492848705560968E-3</v>
      </c>
      <c r="H7" s="23">
        <v>0</v>
      </c>
      <c r="I7" s="23">
        <v>0</v>
      </c>
      <c r="J7" s="23">
        <v>0</v>
      </c>
      <c r="K7" s="23">
        <v>0</v>
      </c>
      <c r="L7" s="23">
        <v>0</v>
      </c>
      <c r="M7" s="23">
        <v>1.3234799926099858E-3</v>
      </c>
      <c r="N7" s="23">
        <v>0</v>
      </c>
      <c r="O7" s="23">
        <v>0</v>
      </c>
      <c r="P7" s="23">
        <v>0</v>
      </c>
      <c r="Q7" s="23">
        <v>0</v>
      </c>
      <c r="R7" s="23">
        <v>0</v>
      </c>
      <c r="S7" s="23">
        <v>0</v>
      </c>
      <c r="T7" s="25">
        <v>0</v>
      </c>
    </row>
    <row r="8" spans="2:20" x14ac:dyDescent="0.3">
      <c r="B8" s="5">
        <f t="shared" si="0"/>
        <v>4</v>
      </c>
      <c r="C8" s="22">
        <v>7</v>
      </c>
      <c r="D8" s="22">
        <v>8</v>
      </c>
      <c r="E8" s="23">
        <v>1.9790699725350653E-2</v>
      </c>
      <c r="F8" s="23">
        <v>1.6965943448160197E-2</v>
      </c>
      <c r="G8" s="23">
        <v>5.0651326319790302E-2</v>
      </c>
      <c r="H8" s="23">
        <v>0</v>
      </c>
      <c r="I8" s="23">
        <v>0</v>
      </c>
      <c r="J8" s="23">
        <v>0</v>
      </c>
      <c r="K8" s="23">
        <v>0</v>
      </c>
      <c r="L8" s="23">
        <v>0</v>
      </c>
      <c r="M8" s="23">
        <v>2.1386646186424042E-2</v>
      </c>
      <c r="N8" s="23">
        <v>0</v>
      </c>
      <c r="O8" s="23">
        <v>0</v>
      </c>
      <c r="P8" s="23">
        <v>0</v>
      </c>
      <c r="Q8" s="23">
        <v>0</v>
      </c>
      <c r="R8" s="23">
        <v>0</v>
      </c>
      <c r="S8" s="23">
        <v>0</v>
      </c>
      <c r="T8" s="25">
        <v>0</v>
      </c>
    </row>
    <row r="9" spans="2:20" x14ac:dyDescent="0.3">
      <c r="B9" s="5">
        <f t="shared" si="0"/>
        <v>5</v>
      </c>
      <c r="C9" s="22">
        <v>8</v>
      </c>
      <c r="D9" s="22">
        <v>9</v>
      </c>
      <c r="E9" s="23">
        <v>6.6258779016157079E-2</v>
      </c>
      <c r="F9" s="23">
        <v>4.3018613154655896E-2</v>
      </c>
      <c r="G9" s="23">
        <v>0.17782500385342101</v>
      </c>
      <c r="H9" s="23">
        <v>7.3538188267268569E-3</v>
      </c>
      <c r="I9" s="23">
        <v>0</v>
      </c>
      <c r="J9" s="23">
        <v>0</v>
      </c>
      <c r="K9" s="23">
        <v>0</v>
      </c>
      <c r="L9" s="23">
        <v>0</v>
      </c>
      <c r="M9" s="23">
        <v>0.13936265308294771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5">
        <v>0</v>
      </c>
    </row>
    <row r="10" spans="2:20" x14ac:dyDescent="0.3">
      <c r="B10" s="5">
        <f t="shared" si="0"/>
        <v>6</v>
      </c>
      <c r="C10" s="22">
        <v>9</v>
      </c>
      <c r="D10" s="22">
        <v>10</v>
      </c>
      <c r="E10" s="23">
        <v>0.24394383245403498</v>
      </c>
      <c r="F10" s="23">
        <v>0.17469155751448254</v>
      </c>
      <c r="G10" s="23">
        <v>0.36987313500280444</v>
      </c>
      <c r="H10" s="23">
        <v>7.1648503473262085E-2</v>
      </c>
      <c r="I10" s="23">
        <v>0</v>
      </c>
      <c r="J10" s="23">
        <v>0</v>
      </c>
      <c r="K10" s="23">
        <v>0</v>
      </c>
      <c r="L10" s="23">
        <v>0</v>
      </c>
      <c r="M10" s="23">
        <v>0.3217425154348002</v>
      </c>
      <c r="N10" s="23">
        <v>3.215335797952025E-2</v>
      </c>
      <c r="O10" s="23">
        <v>0</v>
      </c>
      <c r="P10" s="23">
        <v>0</v>
      </c>
      <c r="Q10" s="23">
        <v>0</v>
      </c>
      <c r="R10" s="23">
        <v>0</v>
      </c>
      <c r="S10" s="23">
        <v>0</v>
      </c>
      <c r="T10" s="25">
        <v>0</v>
      </c>
    </row>
    <row r="11" spans="2:20" x14ac:dyDescent="0.3">
      <c r="B11" s="5">
        <f t="shared" si="0"/>
        <v>7</v>
      </c>
      <c r="C11" s="22">
        <v>10</v>
      </c>
      <c r="D11" s="22">
        <v>11</v>
      </c>
      <c r="E11" s="23">
        <v>0.35538423230988109</v>
      </c>
      <c r="F11" s="23">
        <v>0.29993571577208961</v>
      </c>
      <c r="G11" s="23">
        <v>0.55118267887650696</v>
      </c>
      <c r="H11" s="23">
        <v>0.30270964293288027</v>
      </c>
      <c r="I11" s="23">
        <v>0</v>
      </c>
      <c r="J11" s="23">
        <v>0</v>
      </c>
      <c r="K11" s="23">
        <v>0</v>
      </c>
      <c r="L11" s="23">
        <v>0</v>
      </c>
      <c r="M11" s="23">
        <v>0.41824885479859153</v>
      </c>
      <c r="N11" s="23">
        <v>0.27135276144667059</v>
      </c>
      <c r="O11" s="23">
        <v>1.1982870474868883E-2</v>
      </c>
      <c r="P11" s="23">
        <v>0</v>
      </c>
      <c r="Q11" s="23">
        <v>0</v>
      </c>
      <c r="R11" s="23">
        <v>0</v>
      </c>
      <c r="S11" s="23">
        <v>0</v>
      </c>
      <c r="T11" s="25">
        <v>0</v>
      </c>
    </row>
    <row r="12" spans="2:20" x14ac:dyDescent="0.3">
      <c r="B12" s="5">
        <f t="shared" si="0"/>
        <v>8</v>
      </c>
      <c r="C12" s="22">
        <v>11</v>
      </c>
      <c r="D12" s="22">
        <v>12</v>
      </c>
      <c r="E12" s="23">
        <v>0.57236955311524462</v>
      </c>
      <c r="F12" s="23">
        <v>0.4669045947725044</v>
      </c>
      <c r="G12" s="23">
        <v>0.75784554777011504</v>
      </c>
      <c r="H12" s="23">
        <v>0.79336206011727139</v>
      </c>
      <c r="I12" s="23">
        <v>0</v>
      </c>
      <c r="J12" s="23">
        <v>0</v>
      </c>
      <c r="K12" s="23">
        <v>0</v>
      </c>
      <c r="L12" s="23">
        <v>0</v>
      </c>
      <c r="M12" s="23">
        <v>0.47743013535423362</v>
      </c>
      <c r="N12" s="23">
        <v>0.8871900460289105</v>
      </c>
      <c r="O12" s="23">
        <v>7.5210529144614222E-2</v>
      </c>
      <c r="P12" s="23">
        <v>0</v>
      </c>
      <c r="Q12" s="23">
        <v>0</v>
      </c>
      <c r="R12" s="23">
        <v>0</v>
      </c>
      <c r="S12" s="23">
        <v>0</v>
      </c>
      <c r="T12" s="25">
        <v>0</v>
      </c>
    </row>
    <row r="13" spans="2:20" x14ac:dyDescent="0.3">
      <c r="B13" s="5">
        <f t="shared" si="0"/>
        <v>9</v>
      </c>
      <c r="C13" s="22">
        <v>12</v>
      </c>
      <c r="D13" s="22">
        <v>13</v>
      </c>
      <c r="E13" s="23">
        <v>0.87477651959160352</v>
      </c>
      <c r="F13" s="23">
        <v>0.77267467402002288</v>
      </c>
      <c r="G13" s="23">
        <v>1.306514272497445</v>
      </c>
      <c r="H13" s="23">
        <v>1.3322232443570703</v>
      </c>
      <c r="I13" s="23">
        <v>0</v>
      </c>
      <c r="J13" s="23">
        <v>0</v>
      </c>
      <c r="K13" s="23">
        <v>0</v>
      </c>
      <c r="L13" s="23">
        <v>0</v>
      </c>
      <c r="M13" s="23">
        <v>0.60833081108932652</v>
      </c>
      <c r="N13" s="23">
        <v>1.3835945318226024</v>
      </c>
      <c r="O13" s="23">
        <v>0.25078597065958036</v>
      </c>
      <c r="P13" s="23">
        <v>7.1428571428571429E-4</v>
      </c>
      <c r="Q13" s="23">
        <v>0</v>
      </c>
      <c r="R13" s="23">
        <v>0</v>
      </c>
      <c r="S13" s="23">
        <v>0</v>
      </c>
      <c r="T13" s="25">
        <v>0</v>
      </c>
    </row>
    <row r="14" spans="2:20" x14ac:dyDescent="0.3">
      <c r="B14" s="5">
        <f t="shared" si="0"/>
        <v>10</v>
      </c>
      <c r="C14" s="22">
        <v>13</v>
      </c>
      <c r="D14" s="22">
        <v>14</v>
      </c>
      <c r="E14" s="23">
        <v>1.0959891856327393</v>
      </c>
      <c r="F14" s="23">
        <v>1.1695667759644837</v>
      </c>
      <c r="G14" s="23">
        <v>1.9270011598841983</v>
      </c>
      <c r="H14" s="23">
        <v>2.141490772697737</v>
      </c>
      <c r="I14" s="23">
        <v>0</v>
      </c>
      <c r="J14" s="23">
        <v>0</v>
      </c>
      <c r="K14" s="23">
        <v>0</v>
      </c>
      <c r="L14" s="23">
        <v>0</v>
      </c>
      <c r="M14" s="23">
        <v>0.87081127366375455</v>
      </c>
      <c r="N14" s="23">
        <v>1.4875570062144436</v>
      </c>
      <c r="O14" s="23">
        <v>0.47751284915500036</v>
      </c>
      <c r="P14" s="23">
        <v>1.5714285714285715E-2</v>
      </c>
      <c r="Q14" s="23">
        <v>0</v>
      </c>
      <c r="R14" s="23">
        <v>0</v>
      </c>
      <c r="S14" s="23">
        <v>0</v>
      </c>
      <c r="T14" s="25">
        <v>0</v>
      </c>
    </row>
    <row r="15" spans="2:20" x14ac:dyDescent="0.3">
      <c r="B15" s="5">
        <f t="shared" si="0"/>
        <v>11</v>
      </c>
      <c r="C15" s="22">
        <v>14</v>
      </c>
      <c r="D15" s="22">
        <v>15</v>
      </c>
      <c r="E15" s="23">
        <v>1.4043637590867168</v>
      </c>
      <c r="F15" s="23">
        <v>1.5538237703733582</v>
      </c>
      <c r="G15" s="23">
        <v>2.6562000855559456</v>
      </c>
      <c r="H15" s="23">
        <v>2.3657606146651369</v>
      </c>
      <c r="I15" s="23">
        <v>0</v>
      </c>
      <c r="J15" s="23">
        <v>0</v>
      </c>
      <c r="K15" s="23">
        <v>0</v>
      </c>
      <c r="L15" s="23">
        <v>0</v>
      </c>
      <c r="M15" s="23">
        <v>1.0761627464980814</v>
      </c>
      <c r="N15" s="23">
        <v>1.5626172651990455</v>
      </c>
      <c r="O15" s="23">
        <v>0.5792255799369268</v>
      </c>
      <c r="P15" s="23">
        <v>5.7857142857142864E-2</v>
      </c>
      <c r="Q15" s="23">
        <v>2.2470446118541459E-2</v>
      </c>
      <c r="R15" s="23">
        <v>0</v>
      </c>
      <c r="S15" s="23">
        <v>0</v>
      </c>
      <c r="T15" s="25">
        <v>0</v>
      </c>
    </row>
    <row r="16" spans="2:20" x14ac:dyDescent="0.3">
      <c r="B16" s="5">
        <f t="shared" si="0"/>
        <v>12</v>
      </c>
      <c r="C16" s="22">
        <v>15</v>
      </c>
      <c r="D16" s="22">
        <v>16</v>
      </c>
      <c r="E16" s="23">
        <v>1.5809783944937421</v>
      </c>
      <c r="F16" s="23">
        <v>1.7491779742555231</v>
      </c>
      <c r="G16" s="23">
        <v>2.9880040120064923</v>
      </c>
      <c r="H16" s="23">
        <v>1.8404796177745979</v>
      </c>
      <c r="I16" s="23">
        <v>0</v>
      </c>
      <c r="J16" s="23">
        <v>0</v>
      </c>
      <c r="K16" s="23">
        <v>0</v>
      </c>
      <c r="L16" s="23">
        <v>0</v>
      </c>
      <c r="M16" s="23">
        <v>1.2645146434452401</v>
      </c>
      <c r="N16" s="23">
        <v>1.33905049027997</v>
      </c>
      <c r="O16" s="23">
        <v>0.56064469543651574</v>
      </c>
      <c r="P16" s="23">
        <v>9.7142857142857156E-2</v>
      </c>
      <c r="Q16" s="23">
        <v>7.321468115233444E-2</v>
      </c>
      <c r="R16" s="23">
        <v>7.1428571428571429E-4</v>
      </c>
      <c r="S16" s="23">
        <v>0</v>
      </c>
      <c r="T16" s="25">
        <v>0</v>
      </c>
    </row>
    <row r="17" spans="2:20" x14ac:dyDescent="0.3">
      <c r="B17" s="5">
        <f t="shared" si="0"/>
        <v>13</v>
      </c>
      <c r="C17" s="22">
        <v>16</v>
      </c>
      <c r="D17" s="22">
        <v>17</v>
      </c>
      <c r="E17" s="23">
        <v>1.7838589030118432</v>
      </c>
      <c r="F17" s="23">
        <v>2.134792805178761</v>
      </c>
      <c r="G17" s="23">
        <v>2.8551541357145362</v>
      </c>
      <c r="H17" s="23">
        <v>1.4118125664166183</v>
      </c>
      <c r="I17" s="23">
        <v>0</v>
      </c>
      <c r="J17" s="23">
        <v>0</v>
      </c>
      <c r="K17" s="23">
        <v>0</v>
      </c>
      <c r="L17" s="23">
        <v>0</v>
      </c>
      <c r="M17" s="23">
        <v>0.94763703255436416</v>
      </c>
      <c r="N17" s="23">
        <v>1.0674257891486636</v>
      </c>
      <c r="O17" s="23">
        <v>0.41599043274486697</v>
      </c>
      <c r="P17" s="23">
        <v>9.3571428571428569E-2</v>
      </c>
      <c r="Q17" s="23">
        <v>0.11477906230681215</v>
      </c>
      <c r="R17" s="23">
        <v>4.2857142857142859E-3</v>
      </c>
      <c r="S17" s="23">
        <v>1.4285714285714286E-3</v>
      </c>
      <c r="T17" s="25">
        <v>0</v>
      </c>
    </row>
    <row r="18" spans="2:20" x14ac:dyDescent="0.3">
      <c r="B18" s="5">
        <f t="shared" si="0"/>
        <v>14</v>
      </c>
      <c r="C18" s="22">
        <v>17</v>
      </c>
      <c r="D18" s="22">
        <v>18</v>
      </c>
      <c r="E18" s="23">
        <v>1.6640637378851459</v>
      </c>
      <c r="F18" s="23">
        <v>1.7899152898741177</v>
      </c>
      <c r="G18" s="23">
        <v>2.8121366071336138</v>
      </c>
      <c r="H18" s="23">
        <v>1.0278991726808384</v>
      </c>
      <c r="I18" s="23">
        <v>0</v>
      </c>
      <c r="J18" s="23">
        <v>0</v>
      </c>
      <c r="K18" s="23">
        <v>0</v>
      </c>
      <c r="L18" s="23">
        <v>0</v>
      </c>
      <c r="M18" s="23">
        <v>0.73891349375457138</v>
      </c>
      <c r="N18" s="23">
        <v>0.89588130072995342</v>
      </c>
      <c r="O18" s="23">
        <v>0.31212812710365168</v>
      </c>
      <c r="P18" s="23">
        <v>5.2857142857142859E-2</v>
      </c>
      <c r="Q18" s="23">
        <v>0.12895529550707607</v>
      </c>
      <c r="R18" s="23">
        <v>5.0000000000000001E-3</v>
      </c>
      <c r="S18" s="23">
        <v>2.142857142857143E-3</v>
      </c>
      <c r="T18" s="25">
        <v>0</v>
      </c>
    </row>
    <row r="19" spans="2:20" x14ac:dyDescent="0.3">
      <c r="B19" s="5">
        <f t="shared" si="0"/>
        <v>15</v>
      </c>
      <c r="C19" s="22">
        <v>18</v>
      </c>
      <c r="D19" s="22">
        <v>19</v>
      </c>
      <c r="E19" s="23">
        <v>1.4052828412847727</v>
      </c>
      <c r="F19" s="23">
        <v>2.0441838560225718</v>
      </c>
      <c r="G19" s="23">
        <v>2.2044606998630067</v>
      </c>
      <c r="H19" s="23">
        <v>0.88306029567846522</v>
      </c>
      <c r="I19" s="23">
        <v>0</v>
      </c>
      <c r="J19" s="23">
        <v>0</v>
      </c>
      <c r="K19" s="23">
        <v>0</v>
      </c>
      <c r="L19" s="23">
        <v>0</v>
      </c>
      <c r="M19" s="23">
        <v>0.59178490561166774</v>
      </c>
      <c r="N19" s="23">
        <v>0.59962876918647601</v>
      </c>
      <c r="O19" s="23">
        <v>0.2214258750647366</v>
      </c>
      <c r="P19" s="23">
        <v>3.0000000000000002E-2</v>
      </c>
      <c r="Q19" s="23">
        <v>9.6832388004121431E-2</v>
      </c>
      <c r="R19" s="23">
        <v>2.8571428571428571E-3</v>
      </c>
      <c r="S19" s="23">
        <v>7.1428571428571429E-4</v>
      </c>
      <c r="T19" s="25">
        <v>0</v>
      </c>
    </row>
    <row r="20" spans="2:20" x14ac:dyDescent="0.3">
      <c r="B20" s="5">
        <f t="shared" si="0"/>
        <v>16</v>
      </c>
      <c r="C20" s="22">
        <v>19</v>
      </c>
      <c r="D20" s="22">
        <v>20</v>
      </c>
      <c r="E20" s="23">
        <v>1.0111756729489392</v>
      </c>
      <c r="F20" s="23">
        <v>2.0706701711651925</v>
      </c>
      <c r="G20" s="23">
        <v>1.764775717743335</v>
      </c>
      <c r="H20" s="23">
        <v>0.61978793683403577</v>
      </c>
      <c r="I20" s="23">
        <v>0</v>
      </c>
      <c r="J20" s="23">
        <v>0</v>
      </c>
      <c r="K20" s="23">
        <v>0</v>
      </c>
      <c r="L20" s="23">
        <v>0</v>
      </c>
      <c r="M20" s="23">
        <v>0.45469214560845306</v>
      </c>
      <c r="N20" s="23">
        <v>0.46766032720073575</v>
      </c>
      <c r="O20" s="23">
        <v>0.1483670258336281</v>
      </c>
      <c r="P20" s="23">
        <v>1.0714285714285716E-2</v>
      </c>
      <c r="Q20" s="23">
        <v>5.8361419251509901E-2</v>
      </c>
      <c r="R20" s="23">
        <v>2.142857142857143E-3</v>
      </c>
      <c r="S20" s="23">
        <v>7.1428571428571429E-4</v>
      </c>
      <c r="T20" s="25">
        <v>0</v>
      </c>
    </row>
    <row r="21" spans="2:20" x14ac:dyDescent="0.3">
      <c r="B21" s="5">
        <f t="shared" si="0"/>
        <v>17</v>
      </c>
      <c r="C21" s="22">
        <v>20</v>
      </c>
      <c r="D21" s="22">
        <v>21</v>
      </c>
      <c r="E21" s="23">
        <v>0.77373539346142273</v>
      </c>
      <c r="F21" s="23">
        <v>1.6046308778958622</v>
      </c>
      <c r="G21" s="23">
        <v>1.3288196715170983</v>
      </c>
      <c r="H21" s="23">
        <v>0.34503738253900057</v>
      </c>
      <c r="I21" s="23">
        <v>0</v>
      </c>
      <c r="J21" s="23">
        <v>0</v>
      </c>
      <c r="K21" s="23">
        <v>0</v>
      </c>
      <c r="L21" s="23">
        <v>0</v>
      </c>
      <c r="M21" s="23">
        <v>0.37971924536046525</v>
      </c>
      <c r="N21" s="23">
        <v>0.35414275393948486</v>
      </c>
      <c r="O21" s="23">
        <v>0.11005851845195494</v>
      </c>
      <c r="P21" s="23">
        <v>7.1428571428571426E-3</v>
      </c>
      <c r="Q21" s="23">
        <v>3.1491893177243858E-2</v>
      </c>
      <c r="R21" s="23">
        <v>1.4285714285714286E-3</v>
      </c>
      <c r="S21" s="23">
        <v>7.1428571428571429E-4</v>
      </c>
      <c r="T21" s="25">
        <v>0</v>
      </c>
    </row>
    <row r="22" spans="2:20" x14ac:dyDescent="0.3">
      <c r="B22" s="5">
        <f t="shared" si="0"/>
        <v>18</v>
      </c>
      <c r="C22" s="22">
        <v>21</v>
      </c>
      <c r="D22" s="22">
        <v>22</v>
      </c>
      <c r="E22" s="23">
        <v>0.57124313025297446</v>
      </c>
      <c r="F22" s="23">
        <v>0.99229693242732064</v>
      </c>
      <c r="G22" s="23">
        <v>1.0153588552618178</v>
      </c>
      <c r="H22" s="23">
        <v>0.28927238056333521</v>
      </c>
      <c r="I22" s="23">
        <v>0</v>
      </c>
      <c r="J22" s="23">
        <v>0</v>
      </c>
      <c r="K22" s="23">
        <v>0</v>
      </c>
      <c r="L22" s="23">
        <v>0</v>
      </c>
      <c r="M22" s="23">
        <v>0.32125104967950635</v>
      </c>
      <c r="N22" s="23">
        <v>4.3571428571428573E-2</v>
      </c>
      <c r="O22" s="23">
        <v>1.7082619303148285E-2</v>
      </c>
      <c r="P22" s="23">
        <v>2.142857142857143E-3</v>
      </c>
      <c r="Q22" s="23">
        <v>1.3297970480957594E-2</v>
      </c>
      <c r="R22" s="23">
        <v>7.1428571428571429E-4</v>
      </c>
      <c r="S22" s="23">
        <v>7.1428571428571429E-4</v>
      </c>
      <c r="T22" s="25">
        <v>0</v>
      </c>
    </row>
    <row r="23" spans="2:20" x14ac:dyDescent="0.3">
      <c r="B23" s="5">
        <f t="shared" si="0"/>
        <v>19</v>
      </c>
      <c r="C23" s="22">
        <v>22</v>
      </c>
      <c r="D23" s="22">
        <v>23</v>
      </c>
      <c r="E23" s="23">
        <v>0.45257075831231963</v>
      </c>
      <c r="F23" s="23">
        <v>0.63222061067996571</v>
      </c>
      <c r="G23" s="23">
        <v>0.82212035641042291</v>
      </c>
      <c r="H23" s="23">
        <v>0.17209370379694056</v>
      </c>
      <c r="I23" s="23">
        <v>0</v>
      </c>
      <c r="J23" s="23">
        <v>0</v>
      </c>
      <c r="K23" s="23">
        <v>0</v>
      </c>
      <c r="L23" s="23">
        <v>0</v>
      </c>
      <c r="M23" s="23">
        <v>0.24126319981480457</v>
      </c>
      <c r="N23" s="23">
        <v>3.7142857142857144E-2</v>
      </c>
      <c r="O23" s="23">
        <v>5.0000000000000001E-3</v>
      </c>
      <c r="P23" s="23">
        <v>1.4285714285714286E-3</v>
      </c>
      <c r="Q23" s="23">
        <v>2.2558078096090715E-3</v>
      </c>
      <c r="R23" s="23">
        <v>7.1428571428571429E-4</v>
      </c>
      <c r="S23" s="23">
        <v>0</v>
      </c>
      <c r="T23" s="25">
        <v>0</v>
      </c>
    </row>
    <row r="24" spans="2:20" x14ac:dyDescent="0.3">
      <c r="B24" s="5">
        <f t="shared" si="0"/>
        <v>20</v>
      </c>
      <c r="C24" s="22">
        <v>23</v>
      </c>
      <c r="D24" s="22">
        <v>24</v>
      </c>
      <c r="E24" s="23">
        <v>0.3186658807580029</v>
      </c>
      <c r="F24" s="23">
        <v>0.58609763122395309</v>
      </c>
      <c r="G24" s="23">
        <v>0.63020289640330474</v>
      </c>
      <c r="H24" s="23">
        <v>0.12317369345258479</v>
      </c>
      <c r="I24" s="23">
        <v>0</v>
      </c>
      <c r="J24" s="23">
        <v>0</v>
      </c>
      <c r="K24" s="23">
        <v>0</v>
      </c>
      <c r="L24" s="23">
        <v>0</v>
      </c>
      <c r="M24" s="23">
        <v>0.21132664763981807</v>
      </c>
      <c r="N24" s="23">
        <v>3.2857142857142856E-2</v>
      </c>
      <c r="O24" s="23">
        <v>4.2857142857142859E-3</v>
      </c>
      <c r="P24" s="23">
        <v>0</v>
      </c>
      <c r="Q24" s="23">
        <v>0</v>
      </c>
      <c r="R24" s="23">
        <v>0</v>
      </c>
      <c r="S24" s="23">
        <v>0</v>
      </c>
      <c r="T24" s="25">
        <v>0</v>
      </c>
    </row>
    <row r="25" spans="2:20" x14ac:dyDescent="0.3">
      <c r="B25" s="5">
        <f t="shared" si="0"/>
        <v>21</v>
      </c>
      <c r="C25" s="22">
        <v>24</v>
      </c>
      <c r="D25" s="22">
        <v>25</v>
      </c>
      <c r="E25" s="23">
        <v>0.218177509527995</v>
      </c>
      <c r="F25" s="23">
        <v>0.44214087418431763</v>
      </c>
      <c r="G25" s="23">
        <v>0.41019688940327725</v>
      </c>
      <c r="H25" s="23">
        <v>2.642857142857143E-2</v>
      </c>
      <c r="I25" s="23">
        <v>0</v>
      </c>
      <c r="J25" s="23">
        <v>0</v>
      </c>
      <c r="K25" s="23">
        <v>0</v>
      </c>
      <c r="L25" s="23">
        <v>0</v>
      </c>
      <c r="M25" s="23">
        <v>0.15160928109735713</v>
      </c>
      <c r="N25" s="23">
        <v>2.8571428571428574E-2</v>
      </c>
      <c r="O25" s="23">
        <v>2.142857142857143E-3</v>
      </c>
      <c r="P25" s="23">
        <v>7.1428571428571429E-4</v>
      </c>
      <c r="Q25" s="23">
        <v>0</v>
      </c>
      <c r="R25" s="23">
        <v>0</v>
      </c>
      <c r="S25" s="23">
        <v>0</v>
      </c>
      <c r="T25" s="25">
        <v>0</v>
      </c>
    </row>
    <row r="26" spans="2:20" x14ac:dyDescent="0.3">
      <c r="B26" s="5">
        <f t="shared" si="0"/>
        <v>22</v>
      </c>
      <c r="C26" s="22">
        <v>25</v>
      </c>
      <c r="D26" s="22">
        <v>26</v>
      </c>
      <c r="E26" s="23">
        <v>0.125539851433113</v>
      </c>
      <c r="F26" s="23">
        <v>0.31977898156262385</v>
      </c>
      <c r="G26" s="23">
        <v>0.26892536089481467</v>
      </c>
      <c r="H26" s="23">
        <v>2.2142857142857141E-2</v>
      </c>
      <c r="I26" s="23">
        <v>0</v>
      </c>
      <c r="J26" s="23">
        <v>0</v>
      </c>
      <c r="K26" s="23">
        <v>0</v>
      </c>
      <c r="L26" s="23">
        <v>0</v>
      </c>
      <c r="M26" s="23">
        <v>9.8552525261424551E-2</v>
      </c>
      <c r="N26" s="23">
        <v>0.02</v>
      </c>
      <c r="O26" s="23">
        <v>2.8571428571428571E-3</v>
      </c>
      <c r="P26" s="23">
        <v>7.1428571428571429E-4</v>
      </c>
      <c r="Q26" s="23">
        <v>0</v>
      </c>
      <c r="R26" s="23">
        <v>0</v>
      </c>
      <c r="S26" s="23">
        <v>0</v>
      </c>
      <c r="T26" s="25">
        <v>0</v>
      </c>
    </row>
    <row r="27" spans="2:20" x14ac:dyDescent="0.3">
      <c r="B27" s="5">
        <f t="shared" si="0"/>
        <v>23</v>
      </c>
      <c r="C27" s="22">
        <v>26</v>
      </c>
      <c r="D27" s="22">
        <v>27</v>
      </c>
      <c r="E27" s="23">
        <v>8.1609138092257824E-2</v>
      </c>
      <c r="F27" s="23">
        <v>0.24331161522407566</v>
      </c>
      <c r="G27" s="23">
        <v>0.15982706143272457</v>
      </c>
      <c r="H27" s="23">
        <v>9.285714285714286E-3</v>
      </c>
      <c r="I27" s="23">
        <v>0</v>
      </c>
      <c r="J27" s="23">
        <v>0</v>
      </c>
      <c r="K27" s="23">
        <v>0</v>
      </c>
      <c r="L27" s="23">
        <v>0</v>
      </c>
      <c r="M27" s="23">
        <v>5.4223918254102776E-2</v>
      </c>
      <c r="N27" s="23">
        <v>1.4285714285714287E-2</v>
      </c>
      <c r="O27" s="23">
        <v>3.5714285714285718E-3</v>
      </c>
      <c r="P27" s="23">
        <v>0</v>
      </c>
      <c r="Q27" s="23">
        <v>0</v>
      </c>
      <c r="R27" s="23">
        <v>0</v>
      </c>
      <c r="S27" s="23">
        <v>0</v>
      </c>
      <c r="T27" s="25">
        <v>0</v>
      </c>
    </row>
    <row r="28" spans="2:20" x14ac:dyDescent="0.3">
      <c r="B28" s="5">
        <f t="shared" si="0"/>
        <v>24</v>
      </c>
      <c r="C28" s="22">
        <v>27</v>
      </c>
      <c r="D28" s="22">
        <v>28</v>
      </c>
      <c r="E28" s="23">
        <v>4.0220788964882681E-2</v>
      </c>
      <c r="F28" s="23">
        <v>0.13686918874097295</v>
      </c>
      <c r="G28" s="23">
        <v>9.394062628618069E-2</v>
      </c>
      <c r="H28" s="23">
        <v>3.5714285714285718E-3</v>
      </c>
      <c r="I28" s="23">
        <v>0</v>
      </c>
      <c r="J28" s="23">
        <v>0</v>
      </c>
      <c r="K28" s="23">
        <v>0</v>
      </c>
      <c r="L28" s="23">
        <v>0</v>
      </c>
      <c r="M28" s="23">
        <v>3.3580359539362899E-2</v>
      </c>
      <c r="N28" s="23">
        <v>0.01</v>
      </c>
      <c r="O28" s="23">
        <v>3.5714285714285718E-3</v>
      </c>
      <c r="P28" s="23">
        <v>0</v>
      </c>
      <c r="Q28" s="23">
        <v>0</v>
      </c>
      <c r="R28" s="23">
        <v>0</v>
      </c>
      <c r="S28" s="23">
        <v>0</v>
      </c>
      <c r="T28" s="25">
        <v>0</v>
      </c>
    </row>
    <row r="29" spans="2:20" x14ac:dyDescent="0.3">
      <c r="B29" s="5">
        <f t="shared" si="0"/>
        <v>25</v>
      </c>
      <c r="C29" s="22">
        <v>28</v>
      </c>
      <c r="D29" s="22">
        <v>29</v>
      </c>
      <c r="E29" s="23">
        <v>2.3477100395561008E-2</v>
      </c>
      <c r="F29" s="23">
        <v>8.0029741035553312E-2</v>
      </c>
      <c r="G29" s="23">
        <v>5.3610851560258861E-2</v>
      </c>
      <c r="H29" s="23">
        <v>1.4285714285714286E-3</v>
      </c>
      <c r="I29" s="23">
        <v>0</v>
      </c>
      <c r="J29" s="23">
        <v>0</v>
      </c>
      <c r="K29" s="23">
        <v>0</v>
      </c>
      <c r="L29" s="23">
        <v>0</v>
      </c>
      <c r="M29" s="23">
        <v>1.3253639954683785E-2</v>
      </c>
      <c r="N29" s="23">
        <v>4.2857142857142859E-3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5">
        <v>0</v>
      </c>
    </row>
    <row r="30" spans="2:20" x14ac:dyDescent="0.3">
      <c r="B30" s="5">
        <f t="shared" si="0"/>
        <v>26</v>
      </c>
      <c r="C30" s="22">
        <v>29</v>
      </c>
      <c r="D30" s="22">
        <v>30</v>
      </c>
      <c r="E30" s="23">
        <v>1.1161616480152851E-2</v>
      </c>
      <c r="F30" s="23">
        <v>4.929679049068604E-2</v>
      </c>
      <c r="G30" s="23">
        <v>2.8009869343940185E-2</v>
      </c>
      <c r="H30" s="23">
        <v>7.1428571428571429E-4</v>
      </c>
      <c r="I30" s="23">
        <v>0</v>
      </c>
      <c r="J30" s="23">
        <v>0</v>
      </c>
      <c r="K30" s="23">
        <v>0</v>
      </c>
      <c r="L30" s="23">
        <v>0</v>
      </c>
      <c r="M30" s="23">
        <v>5.2557605494293665E-3</v>
      </c>
      <c r="N30" s="23">
        <v>2.8571428571428571E-3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5">
        <v>0</v>
      </c>
    </row>
    <row r="31" spans="2:20" ht="15" thickBot="1" x14ac:dyDescent="0.35">
      <c r="B31" s="6">
        <f t="shared" si="0"/>
        <v>27</v>
      </c>
      <c r="C31" s="7">
        <v>30</v>
      </c>
      <c r="D31" s="7" t="s">
        <v>83</v>
      </c>
      <c r="E31" s="34">
        <v>5.5814908390923509E-3</v>
      </c>
      <c r="F31" s="34">
        <v>3.246728022708463E-2</v>
      </c>
      <c r="G31" s="34">
        <v>1.27344341306231E-2</v>
      </c>
      <c r="H31" s="34">
        <v>0</v>
      </c>
      <c r="I31" s="34">
        <v>0</v>
      </c>
      <c r="J31" s="34">
        <v>0</v>
      </c>
      <c r="K31" s="34">
        <v>0</v>
      </c>
      <c r="L31" s="34">
        <v>0</v>
      </c>
      <c r="M31" s="34">
        <v>1.8335011047012609E-3</v>
      </c>
      <c r="N31" s="34">
        <v>1.4285714285714286E-3</v>
      </c>
      <c r="O31" s="34">
        <v>0</v>
      </c>
      <c r="P31" s="34">
        <v>0</v>
      </c>
      <c r="Q31" s="34">
        <v>0</v>
      </c>
      <c r="R31" s="34">
        <v>0</v>
      </c>
      <c r="S31" s="34">
        <v>0</v>
      </c>
      <c r="T31" s="26">
        <v>0</v>
      </c>
    </row>
  </sheetData>
  <sheetProtection algorithmName="SHA-512" hashValue="0hnk7cvHlccQ5nPjSwwUhZC4rQJ6RJGFMjHCu5U/gaKK49kFfUArAUl+gwb6ptMQ8Mf4oj5+hes5vvpKTSBd6Q==" saltValue="ZC0wuwhPi5DfzgehB8M2mQ==" spinCount="100000" sheet="1" selectLockedCells="1"/>
  <mergeCells count="2">
    <mergeCell ref="B2:H2"/>
    <mergeCell ref="J2:K2"/>
  </mergeCells>
  <conditionalFormatting sqref="E5:T31">
    <cfRule type="colorScale" priority="1">
      <colorScale>
        <cfvo type="min"/>
        <cfvo type="max"/>
        <color rgb="FFFFEF9C"/>
        <color rgb="FF63BE7B"/>
      </colorScale>
    </cfRule>
  </conditionalFormatting>
  <dataValidations count="1">
    <dataValidation type="decimal" allowBlank="1" showErrorMessage="1" errorTitle="Invalid value" error="Masses must be a decimal value between 0 and 100" sqref="E5:F20" xr:uid="{0F215E4D-BBBA-44B1-8450-67941DF418A9}">
      <formula1>0</formula1>
      <formula2>100</formula2>
    </dataValidation>
  </dataValidations>
  <pageMargins left="0.7" right="0.7" top="0.75" bottom="0.75" header="0.3" footer="0.3"/>
  <pageSetup paperSize="9" orientation="portrait" horizontalDpi="360" verticalDpi="36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1646729-638C-4466-8578-E2B816EACBFB}">
          <x14:formula1>
            <xm:f>Sheet1!$B$1:$C$1</xm:f>
          </x14:formula1>
          <xm:sqref>B2</xm:sqref>
        </x14:dataValidation>
        <x14:dataValidation type="list" allowBlank="1" showInputMessage="1" showErrorMessage="1" xr:uid="{6CABAF8D-D261-43B9-BA08-4FC4934D1105}">
          <x14:formula1>
            <xm:f>Sheet1!$E$1:$F$1</xm:f>
          </x14:formula1>
          <xm:sqref>J2:K2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D6F8D-AAF7-4DFF-BE5A-6CA48387A936}">
  <sheetPr codeName="Sheet6"/>
  <dimension ref="B1:D46"/>
  <sheetViews>
    <sheetView zoomScaleNormal="100" workbookViewId="0">
      <pane ySplit="2" topLeftCell="A9" activePane="bottomLeft" state="frozen"/>
      <selection pane="bottomLeft" activeCell="D3" sqref="D3:D46"/>
    </sheetView>
  </sheetViews>
  <sheetFormatPr defaultColWidth="9.109375" defaultRowHeight="14.4" x14ac:dyDescent="0.3"/>
  <cols>
    <col min="1" max="1" width="9.109375" style="37"/>
    <col min="2" max="2" width="9.109375" style="44"/>
    <col min="3" max="3" width="82.5546875" style="37" bestFit="1" customWidth="1"/>
    <col min="4" max="4" width="15.5546875" style="44" bestFit="1" customWidth="1"/>
    <col min="5" max="16384" width="9.109375" style="37"/>
  </cols>
  <sheetData>
    <row r="1" spans="2:4" ht="15" thickBot="1" x14ac:dyDescent="0.35"/>
    <row r="2" spans="2:4" ht="15" thickBot="1" x14ac:dyDescent="0.35">
      <c r="B2" s="45" t="s">
        <v>1</v>
      </c>
      <c r="C2" s="46" t="s">
        <v>2</v>
      </c>
      <c r="D2" s="47" t="s">
        <v>3</v>
      </c>
    </row>
    <row r="3" spans="2:4" x14ac:dyDescent="0.3">
      <c r="B3" s="48">
        <v>1</v>
      </c>
      <c r="C3" s="49" t="s">
        <v>4</v>
      </c>
      <c r="D3" s="24">
        <v>3018921.7</v>
      </c>
    </row>
    <row r="4" spans="2:4" x14ac:dyDescent="0.3">
      <c r="B4" s="50">
        <v>2</v>
      </c>
      <c r="C4" s="51" t="s">
        <v>5</v>
      </c>
      <c r="D4" s="25">
        <v>9462078.3000000007</v>
      </c>
    </row>
    <row r="5" spans="2:4" x14ac:dyDescent="0.3">
      <c r="B5" s="50">
        <v>3</v>
      </c>
      <c r="C5" s="51" t="s">
        <v>6</v>
      </c>
      <c r="D5" s="25">
        <v>301210.09999999998</v>
      </c>
    </row>
    <row r="6" spans="2:4" x14ac:dyDescent="0.3">
      <c r="B6" s="50">
        <v>4</v>
      </c>
      <c r="C6" s="51" t="s">
        <v>7</v>
      </c>
      <c r="D6" s="25"/>
    </row>
    <row r="7" spans="2:4" x14ac:dyDescent="0.3">
      <c r="B7" s="50">
        <v>5</v>
      </c>
      <c r="C7" s="51" t="s">
        <v>8</v>
      </c>
      <c r="D7" s="25"/>
    </row>
    <row r="8" spans="2:4" x14ac:dyDescent="0.3">
      <c r="B8" s="50">
        <v>6</v>
      </c>
      <c r="C8" s="51" t="s">
        <v>9</v>
      </c>
      <c r="D8" s="25"/>
    </row>
    <row r="9" spans="2:4" x14ac:dyDescent="0.3">
      <c r="B9" s="50">
        <v>7</v>
      </c>
      <c r="C9" s="51" t="s">
        <v>10</v>
      </c>
      <c r="D9" s="25"/>
    </row>
    <row r="10" spans="2:4" x14ac:dyDescent="0.3">
      <c r="B10" s="50">
        <v>8</v>
      </c>
      <c r="C10" s="51" t="s">
        <v>11</v>
      </c>
      <c r="D10" s="25"/>
    </row>
    <row r="11" spans="2:4" x14ac:dyDescent="0.3">
      <c r="B11" s="50">
        <v>9</v>
      </c>
      <c r="C11" s="51" t="s">
        <v>12</v>
      </c>
      <c r="D11" s="25"/>
    </row>
    <row r="12" spans="2:4" x14ac:dyDescent="0.3">
      <c r="B12" s="50">
        <v>10</v>
      </c>
      <c r="C12" s="51" t="s">
        <v>74</v>
      </c>
      <c r="D12" s="25"/>
    </row>
    <row r="13" spans="2:4" x14ac:dyDescent="0.3">
      <c r="B13" s="50">
        <v>11</v>
      </c>
      <c r="C13" s="51" t="s">
        <v>13</v>
      </c>
      <c r="D13" s="25"/>
    </row>
    <row r="14" spans="2:4" x14ac:dyDescent="0.3">
      <c r="B14" s="50">
        <v>12</v>
      </c>
      <c r="C14" s="51" t="s">
        <v>14</v>
      </c>
      <c r="D14" s="25"/>
    </row>
    <row r="15" spans="2:4" x14ac:dyDescent="0.3">
      <c r="B15" s="50">
        <v>13</v>
      </c>
      <c r="C15" s="51" t="s">
        <v>15</v>
      </c>
      <c r="D15" s="25"/>
    </row>
    <row r="16" spans="2:4" x14ac:dyDescent="0.3">
      <c r="B16" s="50">
        <v>14</v>
      </c>
      <c r="C16" s="51" t="s">
        <v>16</v>
      </c>
      <c r="D16" s="25"/>
    </row>
    <row r="17" spans="2:4" x14ac:dyDescent="0.3">
      <c r="B17" s="50">
        <v>15</v>
      </c>
      <c r="C17" s="51" t="s">
        <v>17</v>
      </c>
      <c r="D17" s="25"/>
    </row>
    <row r="18" spans="2:4" x14ac:dyDescent="0.3">
      <c r="B18" s="50">
        <v>16</v>
      </c>
      <c r="C18" s="51" t="s">
        <v>18</v>
      </c>
      <c r="D18" s="25"/>
    </row>
    <row r="19" spans="2:4" x14ac:dyDescent="0.3">
      <c r="B19" s="50">
        <v>17</v>
      </c>
      <c r="C19" s="51" t="s">
        <v>19</v>
      </c>
      <c r="D19" s="25"/>
    </row>
    <row r="20" spans="2:4" x14ac:dyDescent="0.3">
      <c r="B20" s="50">
        <v>18</v>
      </c>
      <c r="C20" s="51" t="s">
        <v>20</v>
      </c>
      <c r="D20" s="25"/>
    </row>
    <row r="21" spans="2:4" x14ac:dyDescent="0.3">
      <c r="B21" s="50">
        <v>19</v>
      </c>
      <c r="C21" s="51" t="s">
        <v>21</v>
      </c>
      <c r="D21" s="25"/>
    </row>
    <row r="22" spans="2:4" x14ac:dyDescent="0.3">
      <c r="B22" s="50">
        <v>20</v>
      </c>
      <c r="C22" s="51" t="s">
        <v>22</v>
      </c>
      <c r="D22" s="25"/>
    </row>
    <row r="23" spans="2:4" x14ac:dyDescent="0.3">
      <c r="B23" s="50">
        <v>21</v>
      </c>
      <c r="C23" s="51" t="s">
        <v>23</v>
      </c>
      <c r="D23" s="25"/>
    </row>
    <row r="24" spans="2:4" x14ac:dyDescent="0.3">
      <c r="B24" s="50">
        <v>22</v>
      </c>
      <c r="C24" s="51" t="s">
        <v>24</v>
      </c>
      <c r="D24" s="25" t="s">
        <v>86</v>
      </c>
    </row>
    <row r="25" spans="2:4" x14ac:dyDescent="0.3">
      <c r="B25" s="50">
        <v>23</v>
      </c>
      <c r="C25" s="51" t="s">
        <v>25</v>
      </c>
      <c r="D25" s="25" t="s">
        <v>86</v>
      </c>
    </row>
    <row r="26" spans="2:4" x14ac:dyDescent="0.3">
      <c r="B26" s="50">
        <v>24</v>
      </c>
      <c r="C26" s="51" t="s">
        <v>26</v>
      </c>
      <c r="D26" s="25">
        <v>129847.9</v>
      </c>
    </row>
    <row r="27" spans="2:4" x14ac:dyDescent="0.3">
      <c r="B27" s="50">
        <v>25</v>
      </c>
      <c r="C27" s="51" t="s">
        <v>27</v>
      </c>
      <c r="D27" s="25">
        <v>44071.199999999997</v>
      </c>
    </row>
    <row r="28" spans="2:4" x14ac:dyDescent="0.3">
      <c r="B28" s="50">
        <v>26</v>
      </c>
      <c r="C28" s="51" t="s">
        <v>28</v>
      </c>
      <c r="D28" s="25">
        <v>87341.7</v>
      </c>
    </row>
    <row r="29" spans="2:4" x14ac:dyDescent="0.3">
      <c r="B29" s="50">
        <v>27</v>
      </c>
      <c r="C29" s="51" t="s">
        <v>29</v>
      </c>
      <c r="D29" s="25"/>
    </row>
    <row r="30" spans="2:4" x14ac:dyDescent="0.3">
      <c r="B30" s="50">
        <v>28</v>
      </c>
      <c r="C30" s="51" t="s">
        <v>30</v>
      </c>
      <c r="D30" s="25"/>
    </row>
    <row r="31" spans="2:4" x14ac:dyDescent="0.3">
      <c r="B31" s="50">
        <v>29</v>
      </c>
      <c r="C31" s="51" t="s">
        <v>31</v>
      </c>
      <c r="D31" s="25"/>
    </row>
    <row r="32" spans="2:4" x14ac:dyDescent="0.3">
      <c r="B32" s="50">
        <v>30</v>
      </c>
      <c r="C32" s="51" t="s">
        <v>32</v>
      </c>
      <c r="D32" s="25"/>
    </row>
    <row r="33" spans="2:4" x14ac:dyDescent="0.3">
      <c r="B33" s="50">
        <v>31</v>
      </c>
      <c r="C33" s="51" t="s">
        <v>33</v>
      </c>
      <c r="D33" s="25"/>
    </row>
    <row r="34" spans="2:4" x14ac:dyDescent="0.3">
      <c r="B34" s="50">
        <v>32</v>
      </c>
      <c r="C34" s="51" t="s">
        <v>34</v>
      </c>
      <c r="D34" s="25"/>
    </row>
    <row r="35" spans="2:4" x14ac:dyDescent="0.3">
      <c r="B35" s="50">
        <v>33</v>
      </c>
      <c r="C35" s="51" t="s">
        <v>35</v>
      </c>
      <c r="D35" s="25"/>
    </row>
    <row r="36" spans="2:4" x14ac:dyDescent="0.3">
      <c r="B36" s="50">
        <v>34</v>
      </c>
      <c r="C36" s="51" t="s">
        <v>36</v>
      </c>
      <c r="D36" s="25"/>
    </row>
    <row r="37" spans="2:4" x14ac:dyDescent="0.3">
      <c r="B37" s="50">
        <v>35</v>
      </c>
      <c r="C37" s="51" t="s">
        <v>37</v>
      </c>
      <c r="D37" s="25"/>
    </row>
    <row r="38" spans="2:4" x14ac:dyDescent="0.3">
      <c r="B38" s="50">
        <v>36</v>
      </c>
      <c r="C38" s="51" t="s">
        <v>38</v>
      </c>
      <c r="D38" s="25"/>
    </row>
    <row r="39" spans="2:4" x14ac:dyDescent="0.3">
      <c r="B39" s="50">
        <v>37</v>
      </c>
      <c r="C39" s="51" t="s">
        <v>39</v>
      </c>
      <c r="D39" s="25"/>
    </row>
    <row r="40" spans="2:4" x14ac:dyDescent="0.3">
      <c r="B40" s="50">
        <v>38</v>
      </c>
      <c r="C40" s="51" t="s">
        <v>40</v>
      </c>
      <c r="D40" s="25"/>
    </row>
    <row r="41" spans="2:4" x14ac:dyDescent="0.3">
      <c r="B41" s="50">
        <v>39</v>
      </c>
      <c r="C41" s="51" t="s">
        <v>41</v>
      </c>
      <c r="D41" s="25"/>
    </row>
    <row r="42" spans="2:4" x14ac:dyDescent="0.3">
      <c r="B42" s="50">
        <v>40</v>
      </c>
      <c r="C42" s="51" t="s">
        <v>42</v>
      </c>
      <c r="D42" s="25"/>
    </row>
    <row r="43" spans="2:4" x14ac:dyDescent="0.3">
      <c r="B43" s="50">
        <v>41</v>
      </c>
      <c r="C43" s="51" t="s">
        <v>43</v>
      </c>
      <c r="D43" s="25"/>
    </row>
    <row r="44" spans="2:4" x14ac:dyDescent="0.3">
      <c r="B44" s="50">
        <v>42</v>
      </c>
      <c r="C44" s="51" t="s">
        <v>44</v>
      </c>
      <c r="D44" s="25"/>
    </row>
    <row r="45" spans="2:4" x14ac:dyDescent="0.3">
      <c r="B45" s="50">
        <v>43</v>
      </c>
      <c r="C45" s="51" t="s">
        <v>45</v>
      </c>
      <c r="D45" s="25"/>
    </row>
    <row r="46" spans="2:4" ht="15" thickBot="1" x14ac:dyDescent="0.35">
      <c r="B46" s="52">
        <v>44</v>
      </c>
      <c r="C46" s="53" t="s">
        <v>79</v>
      </c>
      <c r="D46" s="26"/>
    </row>
  </sheetData>
  <sheetProtection algorithmName="SHA-512" hashValue="OBNXEuXDRTOtIqlXc3W0AdJafIQoo1Yi3hb4fHfd7JqMMfXekJHJJD9Yr8hLsSSCzW2g3jC3J7bsjbv50VL1VQ==" saltValue="qKYPq1LJVuo7ZhAIj+6Z3A==" spinCount="100000" sheet="1" selectLockedCells="1"/>
  <dataValidations count="1">
    <dataValidation type="decimal" operator="greaterThan" allowBlank="1" showInputMessage="1" showErrorMessage="1" sqref="D3:D46" xr:uid="{246140B9-ADD2-4627-9369-4E9344E846F2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084B4-D793-4DEC-AD6D-1F1BB636FB0D}">
  <sheetPr codeName="Sheet3"/>
  <dimension ref="B1:F52"/>
  <sheetViews>
    <sheetView workbookViewId="0">
      <pane ySplit="2" topLeftCell="A27" activePane="bottomLeft" state="frozen"/>
      <selection pane="bottomLeft" activeCell="E27" sqref="E27"/>
    </sheetView>
  </sheetViews>
  <sheetFormatPr defaultColWidth="9.109375" defaultRowHeight="14.4" x14ac:dyDescent="0.3"/>
  <cols>
    <col min="1" max="1" width="3.44140625" style="38" customWidth="1"/>
    <col min="2" max="2" width="13.44140625" style="38" bestFit="1" customWidth="1"/>
    <col min="3" max="3" width="20.44140625" style="39" bestFit="1" customWidth="1"/>
    <col min="4" max="4" width="17.109375" style="39" customWidth="1"/>
    <col min="5" max="5" width="19.88671875" style="38" bestFit="1" customWidth="1"/>
    <col min="6" max="6" width="22.88671875" style="39" bestFit="1" customWidth="1"/>
    <col min="7" max="16384" width="9.109375" style="38"/>
  </cols>
  <sheetData>
    <row r="1" spans="2:6" ht="15" thickBot="1" x14ac:dyDescent="0.35"/>
    <row r="2" spans="2:6" ht="29.4" thickBot="1" x14ac:dyDescent="0.35">
      <c r="B2" s="40" t="s">
        <v>46</v>
      </c>
      <c r="C2" s="41" t="s">
        <v>81</v>
      </c>
      <c r="D2" s="41" t="s">
        <v>82</v>
      </c>
      <c r="E2" s="42" t="s">
        <v>47</v>
      </c>
      <c r="F2" s="43" t="s">
        <v>48</v>
      </c>
    </row>
    <row r="3" spans="2:6" x14ac:dyDescent="0.3">
      <c r="B3" s="27"/>
      <c r="C3" s="21">
        <v>508168.8</v>
      </c>
      <c r="D3" s="21">
        <v>15589.1</v>
      </c>
      <c r="E3" s="28" t="s">
        <v>84</v>
      </c>
      <c r="F3" s="31">
        <v>2278.8157964796042</v>
      </c>
    </row>
    <row r="4" spans="2:6" x14ac:dyDescent="0.3">
      <c r="B4" s="29"/>
      <c r="C4" s="23">
        <v>485602.1</v>
      </c>
      <c r="D4" s="23">
        <v>5609.5</v>
      </c>
      <c r="E4" s="30" t="s">
        <v>85</v>
      </c>
      <c r="F4" s="32">
        <v>100</v>
      </c>
    </row>
    <row r="5" spans="2:6" x14ac:dyDescent="0.3">
      <c r="B5" s="29"/>
      <c r="C5" s="23">
        <v>411953.3</v>
      </c>
      <c r="D5" s="23">
        <v>61003.9</v>
      </c>
      <c r="E5" s="30" t="s">
        <v>85</v>
      </c>
      <c r="F5" s="32">
        <v>100</v>
      </c>
    </row>
    <row r="6" spans="2:6" x14ac:dyDescent="0.3">
      <c r="B6" s="29"/>
      <c r="C6" s="23">
        <v>330062.8</v>
      </c>
      <c r="D6" s="23">
        <v>6414.7</v>
      </c>
      <c r="E6" s="30" t="s">
        <v>85</v>
      </c>
      <c r="F6" s="32">
        <v>100</v>
      </c>
    </row>
    <row r="7" spans="2:6" x14ac:dyDescent="0.3">
      <c r="B7" s="29"/>
      <c r="C7" s="23">
        <v>202206.8</v>
      </c>
      <c r="D7" s="23">
        <v>10056</v>
      </c>
      <c r="E7" s="30" t="s">
        <v>85</v>
      </c>
      <c r="F7" s="32">
        <v>100</v>
      </c>
    </row>
    <row r="8" spans="2:6" x14ac:dyDescent="0.3">
      <c r="B8" s="29"/>
      <c r="C8" s="23">
        <v>199947.9</v>
      </c>
      <c r="D8" s="23">
        <v>23918.5</v>
      </c>
      <c r="E8" s="30" t="s">
        <v>84</v>
      </c>
      <c r="F8" s="32">
        <v>10</v>
      </c>
    </row>
    <row r="9" spans="2:6" x14ac:dyDescent="0.3">
      <c r="B9" s="29"/>
      <c r="C9" s="23">
        <v>177542</v>
      </c>
      <c r="D9" s="23">
        <v>45226.400000000001</v>
      </c>
      <c r="E9" s="30" t="s">
        <v>84</v>
      </c>
      <c r="F9" s="32">
        <v>1413</v>
      </c>
    </row>
    <row r="10" spans="2:6" x14ac:dyDescent="0.3">
      <c r="B10" s="29"/>
      <c r="C10" s="23">
        <v>162179.29999999999</v>
      </c>
      <c r="D10" s="23">
        <v>12750.4</v>
      </c>
      <c r="E10" s="30" t="s">
        <v>84</v>
      </c>
      <c r="F10" s="32">
        <v>56.711892707763553</v>
      </c>
    </row>
    <row r="11" spans="2:6" x14ac:dyDescent="0.3">
      <c r="B11" s="29"/>
      <c r="C11" s="23">
        <v>116694.6</v>
      </c>
      <c r="D11" s="23">
        <v>1741.2</v>
      </c>
      <c r="E11" s="30" t="s">
        <v>85</v>
      </c>
      <c r="F11" s="32">
        <v>100</v>
      </c>
    </row>
    <row r="12" spans="2:6" x14ac:dyDescent="0.3">
      <c r="B12" s="29"/>
      <c r="C12" s="23">
        <v>98172.800000000003</v>
      </c>
      <c r="D12" s="23">
        <v>4657.8999999999996</v>
      </c>
      <c r="E12" s="30" t="s">
        <v>85</v>
      </c>
      <c r="F12" s="32">
        <v>100</v>
      </c>
    </row>
    <row r="13" spans="2:6" x14ac:dyDescent="0.3">
      <c r="B13" s="29"/>
      <c r="C13" s="23">
        <v>69494</v>
      </c>
      <c r="D13" s="23">
        <v>15269.7</v>
      </c>
      <c r="E13" s="30" t="s">
        <v>84</v>
      </c>
      <c r="F13" s="32">
        <v>100</v>
      </c>
    </row>
    <row r="14" spans="2:6" x14ac:dyDescent="0.3">
      <c r="B14" s="29"/>
      <c r="C14" s="23">
        <v>56923.4</v>
      </c>
      <c r="D14" s="23">
        <v>36796</v>
      </c>
      <c r="E14" s="30" t="s">
        <v>85</v>
      </c>
      <c r="F14" s="32">
        <v>100</v>
      </c>
    </row>
    <row r="15" spans="2:6" x14ac:dyDescent="0.3">
      <c r="B15" s="29"/>
      <c r="C15" s="23">
        <v>48648.2</v>
      </c>
      <c r="D15" s="23">
        <v>46618.5</v>
      </c>
      <c r="E15" s="30" t="s">
        <v>85</v>
      </c>
      <c r="F15" s="32">
        <v>448.40414499512804</v>
      </c>
    </row>
    <row r="16" spans="2:6" x14ac:dyDescent="0.3">
      <c r="B16" s="29"/>
      <c r="C16" s="23">
        <v>42963.9</v>
      </c>
      <c r="D16" s="23">
        <v>3654.2</v>
      </c>
      <c r="E16" s="30" t="s">
        <v>84</v>
      </c>
      <c r="F16" s="32">
        <v>8870</v>
      </c>
    </row>
    <row r="17" spans="2:6" x14ac:dyDescent="0.3">
      <c r="B17" s="29"/>
      <c r="C17" s="23">
        <v>27729.599999999999</v>
      </c>
      <c r="D17" s="23">
        <v>13358.6</v>
      </c>
      <c r="E17" s="30" t="s">
        <v>85</v>
      </c>
      <c r="F17" s="32">
        <v>100</v>
      </c>
    </row>
    <row r="18" spans="2:6" x14ac:dyDescent="0.3">
      <c r="B18" s="29"/>
      <c r="C18" s="23">
        <v>26821.5</v>
      </c>
      <c r="D18" s="23">
        <v>851.2</v>
      </c>
      <c r="E18" s="30" t="s">
        <v>85</v>
      </c>
      <c r="F18" s="32">
        <v>100</v>
      </c>
    </row>
    <row r="19" spans="2:6" x14ac:dyDescent="0.3">
      <c r="B19" s="29"/>
      <c r="C19" s="23">
        <v>21256.5</v>
      </c>
      <c r="D19" s="23">
        <v>86117.9</v>
      </c>
      <c r="E19" s="30" t="s">
        <v>85</v>
      </c>
      <c r="F19" s="32">
        <v>145.45454545454547</v>
      </c>
    </row>
    <row r="20" spans="2:6" x14ac:dyDescent="0.3">
      <c r="B20" s="29"/>
      <c r="C20" s="23">
        <v>15724.2</v>
      </c>
      <c r="D20" s="23">
        <v>875.3</v>
      </c>
      <c r="E20" s="30" t="s">
        <v>84</v>
      </c>
      <c r="F20" s="32">
        <v>8167.1091067493462</v>
      </c>
    </row>
    <row r="21" spans="2:6" x14ac:dyDescent="0.3">
      <c r="B21" s="29"/>
      <c r="C21" s="23">
        <v>9263</v>
      </c>
      <c r="D21" s="23">
        <v>22041.3</v>
      </c>
      <c r="E21" s="30" t="s">
        <v>84</v>
      </c>
      <c r="F21" s="32">
        <v>8273</v>
      </c>
    </row>
    <row r="22" spans="2:6" x14ac:dyDescent="0.3">
      <c r="B22" s="29"/>
      <c r="C22" s="23">
        <v>3871.5</v>
      </c>
      <c r="D22" s="23">
        <v>7073.5</v>
      </c>
      <c r="E22" s="30" t="s">
        <v>85</v>
      </c>
      <c r="F22" s="32">
        <v>100</v>
      </c>
    </row>
    <row r="23" spans="2:6" x14ac:dyDescent="0.3">
      <c r="B23" s="29"/>
      <c r="C23" s="23">
        <v>3502.7</v>
      </c>
      <c r="D23" s="23">
        <v>39512.9</v>
      </c>
      <c r="E23" s="30" t="s">
        <v>84</v>
      </c>
      <c r="F23" s="32">
        <v>100</v>
      </c>
    </row>
    <row r="24" spans="2:6" x14ac:dyDescent="0.3">
      <c r="B24" s="29"/>
      <c r="C24" s="23">
        <v>192.8</v>
      </c>
      <c r="D24" s="23">
        <v>311.3</v>
      </c>
      <c r="E24" s="30" t="s">
        <v>85</v>
      </c>
      <c r="F24" s="32">
        <v>100</v>
      </c>
    </row>
    <row r="25" spans="2:6" x14ac:dyDescent="0.3">
      <c r="B25" s="29"/>
      <c r="C25" s="23"/>
      <c r="D25" s="23"/>
      <c r="E25" s="30"/>
      <c r="F25" s="32"/>
    </row>
    <row r="26" spans="2:6" x14ac:dyDescent="0.3">
      <c r="B26" s="29"/>
      <c r="C26" s="23"/>
      <c r="D26" s="23"/>
      <c r="E26" s="30"/>
      <c r="F26" s="32"/>
    </row>
    <row r="27" spans="2:6" x14ac:dyDescent="0.3">
      <c r="B27" s="29"/>
      <c r="C27" s="23"/>
      <c r="D27" s="23"/>
      <c r="E27" s="30"/>
      <c r="F27" s="32"/>
    </row>
    <row r="28" spans="2:6" x14ac:dyDescent="0.3">
      <c r="B28" s="29"/>
      <c r="C28" s="23"/>
      <c r="D28" s="23"/>
      <c r="E28" s="30"/>
      <c r="F28" s="32"/>
    </row>
    <row r="29" spans="2:6" x14ac:dyDescent="0.3">
      <c r="B29" s="29"/>
      <c r="C29" s="23"/>
      <c r="D29" s="23"/>
      <c r="E29" s="30"/>
      <c r="F29" s="32"/>
    </row>
    <row r="30" spans="2:6" x14ac:dyDescent="0.3">
      <c r="B30" s="29"/>
      <c r="C30" s="23"/>
      <c r="D30" s="23"/>
      <c r="E30" s="30"/>
      <c r="F30" s="32"/>
    </row>
    <row r="31" spans="2:6" x14ac:dyDescent="0.3">
      <c r="B31" s="29"/>
      <c r="C31" s="23"/>
      <c r="D31" s="23"/>
      <c r="E31" s="30"/>
      <c r="F31" s="32"/>
    </row>
    <row r="32" spans="2:6" x14ac:dyDescent="0.3">
      <c r="B32" s="29"/>
      <c r="C32" s="23"/>
      <c r="D32" s="23"/>
      <c r="E32" s="30"/>
      <c r="F32" s="32"/>
    </row>
    <row r="33" spans="2:6" x14ac:dyDescent="0.3">
      <c r="B33" s="29"/>
      <c r="C33" s="23"/>
      <c r="D33" s="23"/>
      <c r="E33" s="30"/>
      <c r="F33" s="32"/>
    </row>
    <row r="34" spans="2:6" x14ac:dyDescent="0.3">
      <c r="B34" s="29"/>
      <c r="C34" s="23"/>
      <c r="D34" s="23"/>
      <c r="E34" s="30"/>
      <c r="F34" s="32"/>
    </row>
    <row r="35" spans="2:6" x14ac:dyDescent="0.3">
      <c r="B35" s="29"/>
      <c r="C35" s="23"/>
      <c r="D35" s="23"/>
      <c r="E35" s="30"/>
      <c r="F35" s="32"/>
    </row>
    <row r="36" spans="2:6" x14ac:dyDescent="0.3">
      <c r="B36" s="29"/>
      <c r="C36" s="23"/>
      <c r="D36" s="23"/>
      <c r="E36" s="30"/>
      <c r="F36" s="32"/>
    </row>
    <row r="37" spans="2:6" x14ac:dyDescent="0.3">
      <c r="B37" s="29"/>
      <c r="C37" s="23"/>
      <c r="D37" s="23"/>
      <c r="E37" s="30"/>
      <c r="F37" s="32"/>
    </row>
    <row r="38" spans="2:6" x14ac:dyDescent="0.3">
      <c r="B38" s="29"/>
      <c r="C38" s="23"/>
      <c r="D38" s="23"/>
      <c r="E38" s="30"/>
      <c r="F38" s="32"/>
    </row>
    <row r="39" spans="2:6" x14ac:dyDescent="0.3">
      <c r="B39" s="29"/>
      <c r="C39" s="23"/>
      <c r="D39" s="23"/>
      <c r="E39" s="30"/>
      <c r="F39" s="32"/>
    </row>
    <row r="40" spans="2:6" x14ac:dyDescent="0.3">
      <c r="B40" s="29"/>
      <c r="C40" s="23"/>
      <c r="D40" s="23"/>
      <c r="E40" s="30"/>
      <c r="F40" s="32"/>
    </row>
    <row r="41" spans="2:6" x14ac:dyDescent="0.3">
      <c r="B41" s="29"/>
      <c r="C41" s="23"/>
      <c r="D41" s="23"/>
      <c r="E41" s="30"/>
      <c r="F41" s="32"/>
    </row>
    <row r="42" spans="2:6" x14ac:dyDescent="0.3">
      <c r="B42" s="29"/>
      <c r="C42" s="23"/>
      <c r="D42" s="23"/>
      <c r="E42" s="30"/>
      <c r="F42" s="32"/>
    </row>
    <row r="43" spans="2:6" x14ac:dyDescent="0.3">
      <c r="B43" s="29"/>
      <c r="C43" s="23"/>
      <c r="D43" s="23"/>
      <c r="E43" s="30"/>
      <c r="F43" s="32"/>
    </row>
    <row r="44" spans="2:6" x14ac:dyDescent="0.3">
      <c r="B44" s="29"/>
      <c r="C44" s="23"/>
      <c r="D44" s="23"/>
      <c r="E44" s="30"/>
      <c r="F44" s="32"/>
    </row>
    <row r="45" spans="2:6" x14ac:dyDescent="0.3">
      <c r="B45" s="29"/>
      <c r="C45" s="23"/>
      <c r="D45" s="23"/>
      <c r="E45" s="30"/>
      <c r="F45" s="32"/>
    </row>
    <row r="46" spans="2:6" x14ac:dyDescent="0.3">
      <c r="B46" s="29"/>
      <c r="C46" s="23"/>
      <c r="D46" s="23"/>
      <c r="E46" s="30"/>
      <c r="F46" s="32"/>
    </row>
    <row r="47" spans="2:6" x14ac:dyDescent="0.3">
      <c r="B47" s="29"/>
      <c r="C47" s="23"/>
      <c r="D47" s="23"/>
      <c r="E47" s="30"/>
      <c r="F47" s="32"/>
    </row>
    <row r="48" spans="2:6" x14ac:dyDescent="0.3">
      <c r="B48" s="29"/>
      <c r="C48" s="23"/>
      <c r="D48" s="23"/>
      <c r="E48" s="30"/>
      <c r="F48" s="32"/>
    </row>
    <row r="49" spans="2:6" x14ac:dyDescent="0.3">
      <c r="B49" s="29"/>
      <c r="C49" s="23"/>
      <c r="D49" s="23"/>
      <c r="E49" s="30"/>
      <c r="F49" s="32"/>
    </row>
    <row r="50" spans="2:6" x14ac:dyDescent="0.3">
      <c r="B50" s="29"/>
      <c r="C50" s="23"/>
      <c r="D50" s="23"/>
      <c r="E50" s="30"/>
      <c r="F50" s="32"/>
    </row>
    <row r="51" spans="2:6" x14ac:dyDescent="0.3">
      <c r="B51" s="29"/>
      <c r="C51" s="23"/>
      <c r="D51" s="23"/>
      <c r="E51" s="30"/>
      <c r="F51" s="32"/>
    </row>
    <row r="52" spans="2:6" ht="15" thickBot="1" x14ac:dyDescent="0.35">
      <c r="B52" s="33"/>
      <c r="C52" s="34"/>
      <c r="D52" s="34"/>
      <c r="E52" s="35"/>
      <c r="F52" s="36"/>
    </row>
  </sheetData>
  <sheetProtection algorithmName="SHA-512" hashValue="5LhXdt1OIlgCdZc0unLQA7UrXYq1BdobDGKKfk4mYNu9P5Ff5QkToYx7ISHU5fXsycT4gsjkIjcnPtnoKrv7eA==" saltValue="1buNKhUC/2Ch9oBkQGtwgQ==" spinCount="100000" sheet="1" selectLockedCells="1"/>
  <dataValidations count="2">
    <dataValidation type="decimal" operator="greaterThan" allowBlank="1" showInputMessage="1" showErrorMessage="1" sqref="C3:D52 F3:F52" xr:uid="{85F05CDF-7BB5-4F7B-BB5F-0180ABB24F7B}">
      <formula1>0</formula1>
    </dataValidation>
    <dataValidation type="list" allowBlank="1" showInputMessage="1" showErrorMessage="1" sqref="E3:E52" xr:uid="{32C432AE-8CE4-4595-862A-6E1C20DB0723}">
      <formula1>water_type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F115D-0246-4BAB-BC42-C43B6D9737B7}">
  <sheetPr codeName="Sheet4"/>
  <dimension ref="B1:D5"/>
  <sheetViews>
    <sheetView workbookViewId="0">
      <pane ySplit="2" topLeftCell="A3" activePane="bottomLeft" state="frozen"/>
      <selection activeCell="J6" sqref="J6"/>
      <selection pane="bottomLeft" activeCell="C3" sqref="C3:C4"/>
    </sheetView>
  </sheetViews>
  <sheetFormatPr defaultColWidth="9.109375" defaultRowHeight="14.4" x14ac:dyDescent="0.3"/>
  <cols>
    <col min="1" max="1" width="3.5546875" style="11" customWidth="1"/>
    <col min="2" max="2" width="30.44140625" style="11" bestFit="1" customWidth="1"/>
    <col min="3" max="3" width="6.6640625" style="11" customWidth="1"/>
    <col min="4" max="4" width="13" style="11" customWidth="1"/>
    <col min="5" max="16384" width="9.109375" style="11"/>
  </cols>
  <sheetData>
    <row r="1" spans="2:4" ht="15" thickBot="1" x14ac:dyDescent="0.35"/>
    <row r="2" spans="2:4" ht="15" thickBot="1" x14ac:dyDescent="0.35">
      <c r="B2" s="55" t="s">
        <v>49</v>
      </c>
      <c r="C2" s="56"/>
      <c r="D2" s="57"/>
    </row>
    <row r="3" spans="2:4" x14ac:dyDescent="0.3">
      <c r="B3" s="12" t="s">
        <v>50</v>
      </c>
      <c r="C3" s="18">
        <v>7800</v>
      </c>
      <c r="D3" s="15" t="s">
        <v>51</v>
      </c>
    </row>
    <row r="4" spans="2:4" ht="15" thickBot="1" x14ac:dyDescent="0.35">
      <c r="B4" s="13" t="s">
        <v>52</v>
      </c>
      <c r="C4" s="19">
        <v>1040</v>
      </c>
      <c r="D4" s="16" t="s">
        <v>51</v>
      </c>
    </row>
    <row r="5" spans="2:4" x14ac:dyDescent="0.3">
      <c r="B5" s="14"/>
      <c r="C5" s="14"/>
      <c r="D5" s="17"/>
    </row>
  </sheetData>
  <sheetProtection algorithmName="SHA-512" hashValue="M2jR7W5RPPCIxpjxyg4og/PXYBZLGfzGj3woLTDC4Ywn5MDEoYDUKKMMkOrSgrGpsidsYnMhlrjdomCxP6J3xA==" saltValue="v6B/Ysw1n1MVi7WuptssGw==" spinCount="100000" sheet="1" selectLockedCells="1"/>
  <mergeCells count="1">
    <mergeCell ref="B2:D2"/>
  </mergeCells>
  <dataValidations count="1">
    <dataValidation type="decimal" operator="greaterThan" allowBlank="1" showInputMessage="1" showErrorMessage="1" sqref="B5 C3:C5" xr:uid="{9FA1D1FC-CF89-409B-B933-7D2DF9F4D0FA}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44CE0-C2E0-4EFD-BEFB-5AE4FFE04C1E}">
  <sheetPr codeName="Hidden"/>
  <dimension ref="B1:G38"/>
  <sheetViews>
    <sheetView workbookViewId="0">
      <selection activeCell="G2" sqref="G2:G3"/>
    </sheetView>
  </sheetViews>
  <sheetFormatPr defaultRowHeight="14.4" x14ac:dyDescent="0.3"/>
  <cols>
    <col min="2" max="2" width="37.44140625" bestFit="1" customWidth="1"/>
    <col min="3" max="3" width="38.33203125" bestFit="1" customWidth="1"/>
    <col min="5" max="5" width="26.44140625" bestFit="1" customWidth="1"/>
    <col min="6" max="6" width="23.88671875" bestFit="1" customWidth="1"/>
  </cols>
  <sheetData>
    <row r="1" spans="2:7" s="9" customFormat="1" x14ac:dyDescent="0.3">
      <c r="B1" s="9" t="s">
        <v>80</v>
      </c>
      <c r="C1" s="9" t="s">
        <v>71</v>
      </c>
      <c r="E1" s="9" t="s">
        <v>73</v>
      </c>
      <c r="F1" s="9" t="s">
        <v>72</v>
      </c>
      <c r="G1" s="9" t="s">
        <v>47</v>
      </c>
    </row>
    <row r="2" spans="2:7" x14ac:dyDescent="0.3">
      <c r="B2" t="s">
        <v>55</v>
      </c>
      <c r="C2" t="s">
        <v>53</v>
      </c>
      <c r="E2" t="s">
        <v>75</v>
      </c>
      <c r="F2" t="s">
        <v>77</v>
      </c>
      <c r="G2" t="s">
        <v>84</v>
      </c>
    </row>
    <row r="3" spans="2:7" x14ac:dyDescent="0.3">
      <c r="B3" t="s">
        <v>56</v>
      </c>
      <c r="C3" t="s">
        <v>54</v>
      </c>
      <c r="E3" t="s">
        <v>76</v>
      </c>
      <c r="F3" t="s">
        <v>78</v>
      </c>
      <c r="G3" t="s">
        <v>85</v>
      </c>
    </row>
    <row r="4" spans="2:7" x14ac:dyDescent="0.3">
      <c r="B4" t="s">
        <v>57</v>
      </c>
      <c r="C4" t="str">
        <f>""</f>
        <v/>
      </c>
    </row>
    <row r="5" spans="2:7" x14ac:dyDescent="0.3">
      <c r="B5" t="s">
        <v>58</v>
      </c>
      <c r="C5" t="str">
        <f>""</f>
        <v/>
      </c>
    </row>
    <row r="6" spans="2:7" x14ac:dyDescent="0.3">
      <c r="B6" t="s">
        <v>59</v>
      </c>
      <c r="C6" t="str">
        <f>""</f>
        <v/>
      </c>
    </row>
    <row r="7" spans="2:7" x14ac:dyDescent="0.3">
      <c r="B7" t="s">
        <v>60</v>
      </c>
      <c r="C7" t="str">
        <f>""</f>
        <v/>
      </c>
    </row>
    <row r="8" spans="2:7" x14ac:dyDescent="0.3">
      <c r="B8" t="s">
        <v>61</v>
      </c>
      <c r="C8" t="str">
        <f>""</f>
        <v/>
      </c>
    </row>
    <row r="9" spans="2:7" x14ac:dyDescent="0.3">
      <c r="B9" t="s">
        <v>62</v>
      </c>
      <c r="C9" t="str">
        <f>""</f>
        <v/>
      </c>
    </row>
    <row r="10" spans="2:7" x14ac:dyDescent="0.3">
      <c r="B10" t="s">
        <v>63</v>
      </c>
      <c r="C10" t="str">
        <f>""</f>
        <v/>
      </c>
    </row>
    <row r="11" spans="2:7" x14ac:dyDescent="0.3">
      <c r="B11" t="s">
        <v>64</v>
      </c>
      <c r="C11" t="str">
        <f>""</f>
        <v/>
      </c>
    </row>
    <row r="12" spans="2:7" x14ac:dyDescent="0.3">
      <c r="B12" t="s">
        <v>65</v>
      </c>
      <c r="C12" t="str">
        <f>""</f>
        <v/>
      </c>
    </row>
    <row r="13" spans="2:7" x14ac:dyDescent="0.3">
      <c r="B13" t="s">
        <v>66</v>
      </c>
      <c r="C13" t="str">
        <f>""</f>
        <v/>
      </c>
    </row>
    <row r="14" spans="2:7" x14ac:dyDescent="0.3">
      <c r="B14" t="s">
        <v>67</v>
      </c>
      <c r="C14" t="str">
        <f>""</f>
        <v/>
      </c>
    </row>
    <row r="15" spans="2:7" x14ac:dyDescent="0.3">
      <c r="B15" t="s">
        <v>68</v>
      </c>
      <c r="C15" t="str">
        <f>""</f>
        <v/>
      </c>
    </row>
    <row r="16" spans="2:7" x14ac:dyDescent="0.3">
      <c r="B16" t="s">
        <v>69</v>
      </c>
      <c r="C16" t="str">
        <f>""</f>
        <v/>
      </c>
    </row>
    <row r="17" spans="2:3" x14ac:dyDescent="0.3">
      <c r="B17" t="s">
        <v>70</v>
      </c>
      <c r="C17" t="str">
        <f>""</f>
        <v/>
      </c>
    </row>
    <row r="18" spans="2:3" x14ac:dyDescent="0.3">
      <c r="B18" t="str">
        <f>""</f>
        <v/>
      </c>
      <c r="C18" t="str">
        <f>""</f>
        <v/>
      </c>
    </row>
    <row r="19" spans="2:3" x14ac:dyDescent="0.3">
      <c r="B19" t="str">
        <f>""</f>
        <v/>
      </c>
      <c r="C19" t="str">
        <f>""</f>
        <v/>
      </c>
    </row>
    <row r="20" spans="2:3" x14ac:dyDescent="0.3">
      <c r="B20" t="str">
        <f>""</f>
        <v/>
      </c>
      <c r="C20" t="str">
        <f>""</f>
        <v/>
      </c>
    </row>
    <row r="21" spans="2:3" x14ac:dyDescent="0.3">
      <c r="B21" t="str">
        <f>""</f>
        <v/>
      </c>
      <c r="C21" t="str">
        <f>""</f>
        <v/>
      </c>
    </row>
    <row r="22" spans="2:3" x14ac:dyDescent="0.3">
      <c r="B22" t="str">
        <f>""</f>
        <v/>
      </c>
      <c r="C22" t="str">
        <f>""</f>
        <v/>
      </c>
    </row>
    <row r="23" spans="2:3" x14ac:dyDescent="0.3">
      <c r="B23" t="str">
        <f>""</f>
        <v/>
      </c>
      <c r="C23" t="str">
        <f>""</f>
        <v/>
      </c>
    </row>
    <row r="24" spans="2:3" x14ac:dyDescent="0.3">
      <c r="B24" t="str">
        <f>""</f>
        <v/>
      </c>
      <c r="C24" t="str">
        <f>""</f>
        <v/>
      </c>
    </row>
    <row r="25" spans="2:3" x14ac:dyDescent="0.3">
      <c r="B25" t="str">
        <f>""</f>
        <v/>
      </c>
      <c r="C25" t="str">
        <f>""</f>
        <v/>
      </c>
    </row>
    <row r="26" spans="2:3" x14ac:dyDescent="0.3">
      <c r="B26" t="str">
        <f>""</f>
        <v/>
      </c>
      <c r="C26" t="str">
        <f>""</f>
        <v/>
      </c>
    </row>
    <row r="27" spans="2:3" x14ac:dyDescent="0.3">
      <c r="B27" t="str">
        <f>""</f>
        <v/>
      </c>
      <c r="C27" t="str">
        <f>""</f>
        <v/>
      </c>
    </row>
    <row r="28" spans="2:3" x14ac:dyDescent="0.3">
      <c r="B28" t="str">
        <f>""</f>
        <v/>
      </c>
      <c r="C28" t="str">
        <f>""</f>
        <v/>
      </c>
    </row>
    <row r="29" spans="2:3" x14ac:dyDescent="0.3">
      <c r="B29" t="str">
        <f>""</f>
        <v/>
      </c>
      <c r="C29" t="str">
        <f>""</f>
        <v/>
      </c>
    </row>
    <row r="30" spans="2:3" x14ac:dyDescent="0.3">
      <c r="B30" t="str">
        <f>""</f>
        <v/>
      </c>
      <c r="C30" t="str">
        <f>""</f>
        <v/>
      </c>
    </row>
    <row r="31" spans="2:3" x14ac:dyDescent="0.3">
      <c r="B31" t="str">
        <f>""</f>
        <v/>
      </c>
      <c r="C31" t="str">
        <f>""</f>
        <v/>
      </c>
    </row>
    <row r="32" spans="2:3" x14ac:dyDescent="0.3">
      <c r="B32" t="str">
        <f>""</f>
        <v/>
      </c>
      <c r="C32" t="str">
        <f>""</f>
        <v/>
      </c>
    </row>
    <row r="33" spans="2:3" x14ac:dyDescent="0.3">
      <c r="B33" t="str">
        <f>""</f>
        <v/>
      </c>
      <c r="C33" t="str">
        <f>""</f>
        <v/>
      </c>
    </row>
    <row r="34" spans="2:3" x14ac:dyDescent="0.3">
      <c r="B34" t="str">
        <f>""</f>
        <v/>
      </c>
      <c r="C34" t="str">
        <f>""</f>
        <v/>
      </c>
    </row>
    <row r="35" spans="2:3" x14ac:dyDescent="0.3">
      <c r="B35" t="str">
        <f>""</f>
        <v/>
      </c>
      <c r="C35" t="str">
        <f>""</f>
        <v/>
      </c>
    </row>
    <row r="36" spans="2:3" x14ac:dyDescent="0.3">
      <c r="B36" t="str">
        <f>""</f>
        <v/>
      </c>
      <c r="C36" t="str">
        <f>""</f>
        <v/>
      </c>
    </row>
    <row r="37" spans="2:3" x14ac:dyDescent="0.3">
      <c r="B37" t="str">
        <f>""</f>
        <v/>
      </c>
      <c r="C37" t="str">
        <f>""</f>
        <v/>
      </c>
    </row>
    <row r="38" spans="2:3" x14ac:dyDescent="0.3">
      <c r="B38" t="str">
        <f>""</f>
        <v/>
      </c>
      <c r="C38" t="str">
        <f>""</f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8B9B597BC76B458793D476FFA52D15" ma:contentTypeVersion="20" ma:contentTypeDescription="Create a new document." ma:contentTypeScope="" ma:versionID="9b5fd36e71f44fee3d3bbbde0763a878">
  <xsd:schema xmlns:xsd="http://www.w3.org/2001/XMLSchema" xmlns:xs="http://www.w3.org/2001/XMLSchema" xmlns:p="http://schemas.microsoft.com/office/2006/metadata/properties" xmlns:ns2="6d213951-0bc2-4efa-a2e7-6c94c3eeb862" xmlns:ns3="56ebc284-da70-4605-b4a8-fd8d157a8244" xmlns:ns4="66c6f9a2-22f4-4c98-b2cf-6905211db09e" targetNamespace="http://schemas.microsoft.com/office/2006/metadata/properties" ma:root="true" ma:fieldsID="7c9ce4d457d759b93863a7d9b8caa070" ns2:_="" ns3:_="" ns4:_="">
    <xsd:import namespace="6d213951-0bc2-4efa-a2e7-6c94c3eeb862"/>
    <xsd:import namespace="56ebc284-da70-4605-b4a8-fd8d157a8244"/>
    <xsd:import namespace="66c6f9a2-22f4-4c98-b2cf-6905211db09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ubtitle_x0020__x0028_subtopic_x0029_" minOccurs="0"/>
                <xsd:element ref="ns3:Document_x0020_Type" minOccurs="0"/>
                <xsd:element ref="ns3:Author0" minOccurs="0"/>
                <xsd:element ref="ns3:Author_x0020_organisation" minOccurs="0"/>
                <xsd:element ref="ns3:Date" minOccurs="0"/>
                <xsd:element ref="ns3:Event_x0020_organizer" minOccurs="0"/>
                <xsd:element ref="ns3:Event" minOccurs="0"/>
                <xsd:element ref="ns3:Confidentiality" minOccurs="0"/>
                <xsd:element ref="ns3:Management_x0020_Group" minOccurs="0"/>
                <xsd:element ref="ns3:Task_x0020_Force" minOccurs="0"/>
                <xsd:element ref="ns3:Contract" minOccurs="0"/>
                <xsd:element ref="ns3:Context" minOccurs="0"/>
                <xsd:element ref="ns3:Environmental_x0020_compartment_x0028_s_x0029_" minOccurs="0"/>
                <xsd:element ref="ns3:Environmental_x0020_endpoint_x0028_s_x0029_" minOccurs="0"/>
                <xsd:element ref="ns3:Methodology" minOccurs="0"/>
                <xsd:element ref="ns3:Substance_x0028_s_x0029_" minOccurs="0"/>
                <xsd:element ref="ns3:Constituent_x0028_s_x0029_" minOccurs="0"/>
                <xsd:element ref="ns3:Activit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213951-0bc2-4efa-a2e7-6c94c3eeb86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ebc284-da70-4605-b4a8-fd8d157a8244" elementFormDefault="qualified">
    <xsd:import namespace="http://schemas.microsoft.com/office/2006/documentManagement/types"/>
    <xsd:import namespace="http://schemas.microsoft.com/office/infopath/2007/PartnerControls"/>
    <xsd:element name="Subtitle_x0020__x0028_subtopic_x0029_" ma:index="11" nillable="true" ma:displayName="Subtitle (subtopic)" ma:internalName="Subtitle_x0020__x0028_subtopic_x0029_">
      <xsd:simpleType>
        <xsd:restriction base="dms:Text">
          <xsd:maxLength value="255"/>
        </xsd:restriction>
      </xsd:simpleType>
    </xsd:element>
    <xsd:element name="Document_x0020_Type" ma:index="12" nillable="true" ma:displayName="Document Type" ma:format="Dropdown" ma:internalName="Document_x0020_Type">
      <xsd:simpleType>
        <xsd:union memberTypes="dms:Text">
          <xsd:simpleType>
            <xsd:restriction base="dms:Choice">
              <xsd:enumeration value="Action List"/>
              <xsd:enumeration value="Agenda"/>
              <xsd:enumeration value="Brochure"/>
              <xsd:enumeration value="Budget Plan"/>
              <xsd:enumeration value="Contract"/>
              <xsd:enumeration value="Contract Review Form"/>
              <xsd:enumeration value="Decision Tree"/>
              <xsd:enumeration value="Discussion paper"/>
              <xsd:enumeration value="Factsheet"/>
              <xsd:enumeration value="Figure(s)"/>
              <xsd:enumeration value="Graph(s)"/>
              <xsd:enumeration value="Guidance Document"/>
              <xsd:enumeration value="Invitation"/>
              <xsd:enumeration value="Legal Text"/>
              <xsd:enumeration value="Meeting summary"/>
              <xsd:enumeration value="Minutes"/>
              <xsd:enumeration value="Output File"/>
              <xsd:enumeration value="Participants list"/>
              <xsd:enumeration value="Presentation"/>
              <xsd:enumeration value="Project Plan"/>
              <xsd:enumeration value="Project Proposal"/>
              <xsd:enumeration value="Project Report"/>
              <xsd:enumeration value="Project, Summary"/>
              <xsd:enumeration value="Projects, Overview"/>
              <xsd:enumeration value="Progress Report"/>
              <xsd:enumeration value="Research Article"/>
              <xsd:enumeration value="Response to comments"/>
              <xsd:enumeration value="Request for Proposal"/>
              <xsd:enumeration value="Spreadsheet(s)"/>
              <xsd:enumeration value="Strategy Document"/>
              <xsd:enumeration value="Study Report"/>
              <xsd:enumeration value="Supporting Information"/>
              <xsd:enumeration value="Table(s)"/>
              <xsd:enumeration value="Template"/>
              <xsd:enumeration value="Written Comments"/>
            </xsd:restriction>
          </xsd:simpleType>
        </xsd:union>
      </xsd:simpleType>
    </xsd:element>
    <xsd:element name="Author0" ma:index="13" nillable="true" ma:displayName="Author" ma:internalName="Author0">
      <xsd:simpleType>
        <xsd:restriction base="dms:Text">
          <xsd:maxLength value="255"/>
        </xsd:restriction>
      </xsd:simpleType>
    </xsd:element>
    <xsd:element name="Author_x0020_organisation" ma:index="14" nillable="true" ma:displayName="Author organisation" ma:internalName="Author_x0020_organis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gência Portuguesa do Ambiente (Portuguese Environment Agency)"/>
                    <xsd:enumeration value="ANSES (French Agency for Food, Environmental and Occupational Health &amp; Safety)"/>
                    <xsd:enumeration value="Arnot Research and Consulting (ARC)"/>
                    <xsd:enumeration value="Archroma"/>
                    <xsd:enumeration value="BASF"/>
                    <xsd:enumeration value="Bayer"/>
                    <xsd:enumeration value="BP, British Petroleum"/>
                    <xsd:enumeration value="CARACAL"/>
                    <xsd:enumeration value="CEFIC(-LRI)"/>
                    <xsd:enumeration value="CEPSA"/>
                    <xsd:enumeration value="CES (European Silicones Centre)"/>
                    <xsd:enumeration value="Chemicals Evaluation and Research Institute (CERI, Japan)"/>
                    <xsd:enumeration value="Concawe Ecology Group"/>
                    <xsd:enumeration value="Concawe, General"/>
                    <xsd:enumeration value="Concawe, Other"/>
                    <xsd:enumeration value="CVE Consulting"/>
                    <xsd:enumeration value="Danish Technical University (DTU)"/>
                    <xsd:enumeration value="DG ENV"/>
                    <xsd:enumeration value="DG GROW"/>
                    <xsd:enumeration value="Dow"/>
                    <xsd:enumeration value="ECETOC"/>
                    <xsd:enumeration value="ECHA"/>
                    <xsd:enumeration value="ERA Consult Madrid"/>
                    <xsd:enumeration value="Eurométaux (European non-ferrous Metals Association)"/>
                    <xsd:enumeration value="European Commission, General"/>
                    <xsd:enumeration value="European Commission, Other"/>
                    <xsd:enumeration value="ExxonMobil"/>
                    <xsd:enumeration value="Fraunhofer Institute"/>
                    <xsd:enumeration value="HCSC (Hydrocarbon Solvents Consortium)"/>
                    <xsd:enumeration value="Helmholtz Centre for Environmental Research - UFZ"/>
                    <xsd:enumeration value="HSPA (Hydrocarbon Solvents Producers Association)"/>
                    <xsd:enumeration value="Hydrotox Gmb"/>
                    <xsd:enumeration value="KEMI (Swedish Chemicals Agency)"/>
                    <xsd:enumeration value="Klaas den Haan Consulting"/>
                    <xsd:enumeration value="LOA (Lower Olefins Association)"/>
                    <xsd:enumeration value="MCCP REACH Consortium"/>
                    <xsd:enumeration value="Mike Comber Consulting"/>
                    <xsd:enumeration value="Ministerio para la Transición Ecológica (Ministry for the Ecological Transition)"/>
                    <xsd:enumeration value="OECD"/>
                    <xsd:enumeration value="Other"/>
                    <xsd:enumeration value="Penman Consulting"/>
                    <xsd:enumeration value="Petco Working Group"/>
                    <xsd:enumeration value="Peter Fisk Associates (PFA)"/>
                    <xsd:enumeration value="PBT Expert Group"/>
                    <xsd:enumeration value="Reconsile (Silicones Consortium)"/>
                    <xsd:enumeration value="Ricardo"/>
                    <xsd:enumeration value="RIME+"/>
                    <xsd:enumeration value="RIVM"/>
                    <xsd:enumeration value="Swiss Federal Department of the Environment, Transport, Energy and Communications DETEC"/>
                    <xsd:enumeration value="SETAC"/>
                    <xsd:enumeration value="Shell"/>
                    <xsd:enumeration value="Total"/>
                    <xsd:enumeration value="Tukes (Finnish Safety and Chemicals Agency)"/>
                    <xsd:enumeration value="UBA"/>
                    <xsd:enumeration value="UK Environment Agency"/>
                    <xsd:enumeration value="WCA Consulting"/>
                    <xsd:enumeration value="XenoGesis Ltd."/>
                  </xsd:restriction>
                </xsd:simpleType>
              </xsd:element>
            </xsd:sequence>
          </xsd:extension>
        </xsd:complexContent>
      </xsd:complexType>
    </xsd:element>
    <xsd:element name="Date" ma:index="15" nillable="true" ma:displayName="Date" ma:default="[today]" ma:format="DateOnly" ma:internalName="Date">
      <xsd:simpleType>
        <xsd:restriction base="dms:DateTime"/>
      </xsd:simpleType>
    </xsd:element>
    <xsd:element name="Event_x0020_organizer" ma:index="16" nillable="true" ma:displayName="Event organizer" ma:internalName="Event_x0020_organize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NSES (French Agency for Food, Environmental and Occupational Health &amp; Safety)"/>
                    <xsd:enumeration value="Arnot Research and Consulting (ARC)"/>
                    <xsd:enumeration value="Archroma"/>
                    <xsd:enumeration value="BASF"/>
                    <xsd:enumeration value="Bayer"/>
                    <xsd:enumeration value="BP, British Petroleum"/>
                    <xsd:enumeration value="CARACAL"/>
                    <xsd:enumeration value="CEFIC(-LRI)"/>
                    <xsd:enumeration value="CEPSA"/>
                    <xsd:enumeration value="CES (European Silicones Centre)"/>
                    <xsd:enumeration value="Chemicals Evaluation and Research Institute (CERI, Japan)"/>
                    <xsd:enumeration value="Concawe Ecology Group"/>
                    <xsd:enumeration value="Concawe, General"/>
                    <xsd:enumeration value="Concawe, Other"/>
                    <xsd:enumeration value="CVE Consulting"/>
                    <xsd:enumeration value="Danish Technical University (DTU)"/>
                    <xsd:enumeration value="DG ENV"/>
                    <xsd:enumeration value="DG GROW"/>
                    <xsd:enumeration value="Dow"/>
                    <xsd:enumeration value="ECETOC"/>
                    <xsd:enumeration value="ECHA"/>
                    <xsd:enumeration value="ERA Consult Madrid"/>
                    <xsd:enumeration value="Eurométaux (European non-ferrous Metals Association)"/>
                    <xsd:enumeration value="European Commission, General"/>
                    <xsd:enumeration value="European Commission, Other"/>
                    <xsd:enumeration value="ExxonMobil"/>
                    <xsd:enumeration value="Fraunhofer Institute"/>
                    <xsd:enumeration value="HCSC (Hydrocarbon Solvents Consortium)"/>
                    <xsd:enumeration value="HSPA (Hydrocarbon Solvents Producers Association)"/>
                    <xsd:enumeration value="Hydrotox Gmbh"/>
                    <xsd:enumeration value="Klaas den Haan Consulting"/>
                    <xsd:enumeration value="LOA (Lower Olefins Association)"/>
                    <xsd:enumeration value="Mike Comber Consulting"/>
                    <xsd:enumeration value="OECD"/>
                    <xsd:enumeration value="Other"/>
                    <xsd:enumeration value="Penman Consulting"/>
                    <xsd:enumeration value="Petco Working Group"/>
                    <xsd:enumeration value="Peter Fisk Associates (PFA)"/>
                    <xsd:enumeration value="PBT Expert Group"/>
                    <xsd:enumeration value="Reconsile (Silicones Consortium)"/>
                    <xsd:enumeration value="Ricardo"/>
                    <xsd:enumeration value="RIME+"/>
                    <xsd:enumeration value="RIVM"/>
                    <xsd:enumeration value="SETAC"/>
                    <xsd:enumeration value="Shell"/>
                    <xsd:enumeration value="Total"/>
                    <xsd:enumeration value="Tukes (Finnish Safety and Chemicals Agency)"/>
                    <xsd:enumeration value="UBA"/>
                    <xsd:enumeration value="UK Environment Agency"/>
                    <xsd:enumeration value="WCA Consulting"/>
                  </xsd:restriction>
                </xsd:simpleType>
              </xsd:element>
            </xsd:sequence>
          </xsd:extension>
        </xsd:complexContent>
      </xsd:complexType>
    </xsd:element>
    <xsd:element name="Event" ma:index="17" nillable="true" ma:displayName="Event" ma:format="Dropdown" ma:internalName="Event">
      <xsd:simpleType>
        <xsd:restriction base="dms:Choice">
          <xsd:enumeration value="Call"/>
          <xsd:enumeration value="Conference Call"/>
          <xsd:enumeration value="Congress"/>
          <xsd:enumeration value="Course"/>
          <xsd:enumeration value="Meeting (f2f)"/>
          <xsd:enumeration value="Other"/>
          <xsd:enumeration value="Symposium"/>
          <xsd:enumeration value="Training"/>
          <xsd:enumeration value="Workshop"/>
        </xsd:restriction>
      </xsd:simpleType>
    </xsd:element>
    <xsd:element name="Confidentiality" ma:index="18" nillable="true" ma:displayName="Confidentiality" ma:format="Dropdown" ma:internalName="Confidentiality">
      <xsd:simpleType>
        <xsd:restriction base="dms:Choice">
          <xsd:enumeration value="Public"/>
          <xsd:enumeration value="Members - General"/>
          <xsd:enumeration value="Members - Restricted"/>
          <xsd:enumeration value="Secretariat - General"/>
          <xsd:enumeration value="Secretariat - Restricted"/>
          <xsd:enumeration value="Private"/>
        </xsd:restriction>
      </xsd:simpleType>
    </xsd:element>
    <xsd:element name="Management_x0020_Group" ma:index="19" nillable="true" ma:displayName="Management Group" ma:internalName="Management_x0020_Group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ir Quality (AQ)"/>
                    <xsd:enumeration value="Fuels Quality and Emissions (FE)"/>
                    <xsd:enumeration value="Human Health (H)"/>
                    <xsd:enumeration value="Multi-Disciplinary Group (PM)"/>
                    <xsd:enumeration value="Oil Pipelines (OP)"/>
                    <xsd:enumeration value="Petroleum Products (PP)"/>
                    <xsd:enumeration value="REACH Delivery (RD)"/>
                    <xsd:enumeration value="Refinery Technology (RT)"/>
                    <xsd:enumeration value="Safety (S)"/>
                    <xsd:enumeration value="SIEF Coordination (SC)"/>
                    <xsd:enumeration value="Water Quality (WQ)"/>
                  </xsd:restriction>
                </xsd:simpleType>
              </xsd:element>
            </xsd:sequence>
          </xsd:extension>
        </xsd:complexContent>
      </xsd:complexType>
    </xsd:element>
    <xsd:element name="Task_x0020_Force" ma:index="20" nillable="true" ma:displayName="Task Force" ma:internalName="Task_x0020_For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QMG STF-45"/>
                    <xsd:enumeration value="AQMG STF-46"/>
                    <xsd:enumeration value="AQMG STF-59"/>
                    <xsd:enumeration value="AQMG STF-60"/>
                    <xsd:enumeration value="AQMG STF-61"/>
                    <xsd:enumeration value="AQMG STF-62"/>
                    <xsd:enumeration value="AQMG STF-63"/>
                    <xsd:enumeration value="AQMG STF-64"/>
                    <xsd:enumeration value="AQMG STF-66"/>
                    <xsd:enumeration value="AQMG STF-67"/>
                    <xsd:enumeration value="AQMG STF-69"/>
                    <xsd:enumeration value="AQMG STF-70"/>
                    <xsd:enumeration value="AQMG STF-72"/>
                    <xsd:enumeration value="AQMG STF-73"/>
                    <xsd:enumeration value="AQMG UAQ"/>
                    <xsd:enumeration value="FEMG Ad Hoc Group on Fuel Handling"/>
                    <xsd:enumeration value="FEMG Ad Hoc Group on Oxidation Stability"/>
                    <xsd:enumeration value="FEMG BEP525"/>
                    <xsd:enumeration value="FEMG STF-14 Alternative Fuels"/>
                    <xsd:enumeration value="FEMG STF-20 Gasoline Vehicles and Fuel Emissions"/>
                    <xsd:enumeration value="FEMG STF-24 CEN-TC19 Technical Issues"/>
                    <xsd:enumeration value="FEMG STF-25 Diesel Emissions and Particulates"/>
                    <xsd:enumeration value="FEMG STF-26 HCCI"/>
                    <xsd:enumeration value="FEMG STF-27 CEN-TC383 Technical Issues"/>
                    <xsd:enumeration value="FEMG STF-28 Aviation Fuels"/>
                    <xsd:enumeration value="FEMG STF-29 Marine Fuels"/>
                    <xsd:enumeration value="FEMG STF-3 Assessment of Trends in Motor Vehicle Emission Control"/>
                    <xsd:enumeration value="FEMG STF-30 E10+ Gasoline"/>
                    <xsd:enumeration value="FEMG STF-31 Natural Gas"/>
                    <xsd:enumeration value="HMG Benzene Data Review Study Group"/>
                    <xsd:enumeration value="HMG First Aid Task Force"/>
                    <xsd:enumeration value="HMG Food sales in Service Stations"/>
                    <xsd:enumeration value="HMG Gasoline Exposure Data"/>
                    <xsd:enumeration value="HMG Gasoline Exposure Survey"/>
                    <xsd:enumeration value="HMG Health and Work Regulations"/>
                    <xsd:enumeration value="HMG Health Aspects of Bitumen"/>
                    <xsd:enumeration value="HMG Health Effects from Air Pollution"/>
                    <xsd:enumeration value="HMG Human Exposure Information RA Petroleum Products"/>
                    <xsd:enumeration value="HMG Industrial Health Aspects of Plant Turnarounds"/>
                    <xsd:enumeration value="HMG Industrial Hygiene Subgroup"/>
                    <xsd:enumeration value="HMG Medical Subgroup"/>
                    <xsd:enumeration value="HMG Mineral Hydrocarbons Task Force"/>
                    <xsd:enumeration value="HMG MOCRINIS Working Group"/>
                    <xsd:enumeration value="HMG Risk Assessment Gasoline"/>
                    <xsd:enumeration value="HMG STF-29"/>
                    <xsd:enumeration value="HMG Toxicology Subgroup"/>
                    <xsd:enumeration value="OPMG Ad-Hoc Group on One-Call Systems"/>
                    <xsd:enumeration value="OPMG Ad-Hoc Group on Seveso"/>
                    <xsd:enumeration value="OPMG STF-1"/>
                    <xsd:enumeration value="PPMG Ad-Hoc Group on Poison Centres"/>
                    <xsd:enumeration value="PPMG Risk Assessment Coordination Group (RACG)"/>
                    <xsd:enumeration value="PPMG STF-15 Uses"/>
                    <xsd:enumeration value="PPMG STF-23 Classification and Labelling"/>
                    <xsd:enumeration value="PPMG STF-33 Mineral Oils"/>
                    <xsd:enumeration value="PPMG Trading Sub-Group"/>
                    <xsd:enumeration value="RDMG Ad-Hoc Group on German RMOA PAHs"/>
                    <xsd:enumeration value="RDMG Ecology Group (EG)"/>
                    <xsd:enumeration value="RDMG IUCLID Policy Team (IPT)"/>
                    <xsd:enumeration value="RDMG PetCo Support Group"/>
                    <xsd:enumeration value="RDMG Substance Identity Group (SIG)"/>
                    <xsd:enumeration value="RDMG Technical Working Group (TWG)"/>
                    <xsd:enumeration value="RTMG Ad-Hoc Group on CCS"/>
                    <xsd:enumeration value="RTMG Refinery Technology Subgroup (RTSG)"/>
                    <xsd:enumeration value="RTMG STF-1"/>
                    <xsd:enumeration value="SMG Ad-Hoc Group on Accident Quick Response (AQR)"/>
                    <xsd:enumeration value="SMG Ad-Hoc Group on Process Safety Performance Indicators (PSPI)"/>
                    <xsd:enumeration value="SMG Land Use Planning (LUP)"/>
                    <xsd:enumeration value="SMG Safety Statistics (SS)"/>
                    <xsd:enumeration value="WQ STF-16 Refinery Emissions"/>
                    <xsd:enumeration value="WQ STF-26 Used Oil"/>
                    <xsd:enumeration value="WQ STF-30 MTBE and LUST"/>
                    <xsd:enumeration value="WQ STF-31 Refinery Emissions"/>
                    <xsd:enumeration value="WQ STF-32 Biological Effects Measures"/>
                    <xsd:enumeration value="WQ STF-33 Groundwater"/>
                    <xsd:enumeration value="WQ STF-34 Effluent Water Quality"/>
                    <xsd:enumeration value="WQ STF-35 Water Resource Management"/>
                    <xsd:enumeration value="WQ STF-36 Waste"/>
                  </xsd:restriction>
                </xsd:simpleType>
              </xsd:element>
            </xsd:sequence>
          </xsd:extension>
        </xsd:complexContent>
      </xsd:complexType>
    </xsd:element>
    <xsd:element name="Contract" ma:index="21" nillable="true" ma:displayName="Contract" ma:format="RadioButtons" ma:internalName="Contract">
      <xsd:simpleType>
        <xsd:restriction base="dms:Choice">
          <xsd:enumeration value="none"/>
          <xsd:enumeration value="201408080-Photochemical processes in environmental risk assessment (EMBSI)"/>
          <xsd:enumeration value="201411040-Primary degradation of hydrophobic organics in environmental aqueous solutions (DTU)"/>
          <xsd:enumeration value="201501120-Manuscript on application of Petrotox on chronic data  in ETC (EMBSI)"/>
          <xsd:enumeration value="201506162-PR/PT runs for 36 Concawe substances subject to ECHA final decision letters (Penman)"/>
          <xsd:enumeration value="201506190-Environmental fate and degradation of hydrocarbons in different environmental matrices (Fraunhofer)"/>
          <xsd:enumeration value="201507171-Updating and refinement of TLM-derived HC5 values and workshop preparation and attendance (HDR)"/>
          <xsd:enumeration value="201509101-N- and S-constituents that are potentially present in &quot;processed oil&quot; (Bourgas University)"/>
          <xsd:enumeration value="201601070-Phototoxicity target lipid model of PAHs (Oregon State University)"/>
          <xsd:enumeration value="201603141-Revision of Concawe PBT assessment report (PFA)"/>
          <xsd:enumeration value="201603250-Phototoxicity of PAHs - Continuation (Delaware University)"/>
          <xsd:enumeration value="201605091-Mixture effects in biodegradation testing of Aromatic and Aliphatic hydrocarbons (DTU)"/>
          <xsd:enumeration value="201611140-BE-SPME on up to 150 PS (EMBSI)"/>
          <xsd:enumeration value="201612080-Petrorisk risk assessments for all 192 PS (Penman)"/>
          <xsd:enumeration value="201700036-Re-write Petrotox/Petrorisk models, manage updates and annual maintenance (Penman)"/>
          <xsd:enumeration value="201700041-Chronic toxicity data for sulfur and nitrogen containing hydrocarbons (SPME) (EMBSI)"/>
          <xsd:enumeration value="201700051-Water solubility and acute/chronic ecotoxicity of NMOAs (EMBSI)"/>
          <xsd:enumeration value="201700062-PBT Report Revision Support (PFA)"/>
          <xsd:enumeration value="201700082-Emission factors for environmental risk assessment of petroleum substances (ARCHE)"/>
          <xsd:enumeration value="201700115-PR runs for  2018 dossier updates (Penman)"/>
          <xsd:enumeration value="201800005-Revision of the Concawe PBT report (PFA)"/>
          <xsd:enumeration value="201800014-Draft and update BE-SPME report (CVE)"/>
          <xsd:enumeration value="201800029-Manuscript summarizing chronic aquatic toxicity studies for aliphatic hydrocarbons (EMBSI)"/>
          <xsd:enumeration value="201800034-Literature review on P,B and T for PS (WCA)"/>
          <xsd:enumeration value="201800035-Temperature effect on Concawe reference mixtures (DTU)"/>
          <xsd:enumeration value="201800047-Primary degradation rates of selected radio-labelled PS, in OECD 314B, 307,308 and 309 tests (Fraunhofer)"/>
          <xsd:enumeration value="201800054-Assistance in environmental database for petroleum substances and constituents (PFA)"/>
          <xsd:enumeration value="201800088-OECD 301F GLP biodegradability tests on five PAHs (Hydrotox)"/>
          <xsd:enumeration value="201800092-18TP8 - Underpinnnig the HCBM - GCxGC relationship (EMBSI)"/>
          <xsd:enumeration value="201800102-Publication and presentation on the water:soil:sediment extrapolation of hydrocarbon biodegradation (Ricardo)"/>
          <xsd:enumeration value="201800119-Revision of the Concawe PBT Report (PFA)"/>
          <xsd:enumeration value="201800123-Literature review, publication and poster presentation of temperature dependence of hydrocarbon biodegradation (Ricardo)"/>
          <xsd:enumeration value="201800124-Presentation and publication of bioavailability concerns in regulatory persistence assessment (of phenanthrene) (Ricardo)"/>
          <xsd:enumeration value="201800132-Phenanthrene Bioaccumulation Assessment using the BAT (ARC)"/>
          <xsd:enumeration value="201800134-Experimental determination of aerobic soil degradation of 14C-labelled phenanthrene (Fraunhofer)"/>
          <xsd:enumeration value="201800143-OECD 301F ready biodegradability testing of unknown substances in standard and enhanced ready tests (Hydrotox)"/>
          <xsd:enumeration value="201900004-Assistance in environmental database for petroleum substances and constituents (PFA)"/>
        </xsd:restriction>
      </xsd:simpleType>
    </xsd:element>
    <xsd:element name="Context" ma:index="22" nillable="true" ma:displayName="Context" ma:internalName="Context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DME(T) (Absorption Distribution Metabolism Excretion Toxicity)"/>
                    <xsd:enumeration value="Ambient Air Quality Directive (AAQD)"/>
                    <xsd:enumeration value="Authorization List"/>
                    <xsd:enumeration value="Candidate List"/>
                    <xsd:enumeration value="Circular economy"/>
                    <xsd:enumeration value="Classification and Labelling (CLP)"/>
                    <xsd:enumeration value="Compliance Check"/>
                    <xsd:enumeration value="Data Matrix"/>
                    <xsd:enumeration value="Environmental Database"/>
                    <xsd:enumeration value="Environmental Risk Assessment"/>
                    <xsd:enumeration value="Equivalent Level of Concern (ELoC)"/>
                    <xsd:enumeration value="Evaluation"/>
                    <xsd:enumeration value="Harmonised C&amp;L (CLH)"/>
                    <xsd:enumeration value="Industrial Emmissions Directive (IED)"/>
                    <xsd:enumeration value="Litter"/>
                    <xsd:enumeration value="Marine Directive"/>
                    <xsd:enumeration value="Marine Strategy Framework Directive (MSFD)"/>
                    <xsd:enumeration value="PBT"/>
                    <xsd:enumeration value="Persistent Organic Pollutant (POP)"/>
                    <xsd:enumeration value="PMT"/>
                    <xsd:enumeration value="REACH"/>
                    <xsd:enumeration value="Read Across Assessment Framework (RAAF)"/>
                    <xsd:enumeration value="Recycling"/>
                    <xsd:enumeration value="Registration"/>
                    <xsd:enumeration value="Restriction"/>
                    <xsd:enumeration value="Risk Management Option Analysis (RMOA)"/>
                    <xsd:enumeration value="Substance Evaluation"/>
                    <xsd:enumeration value="SVHC"/>
                    <xsd:enumeration value="Temperature Extrapolation"/>
                    <xsd:enumeration value="Waste"/>
                    <xsd:enumeration value="Water Framework Directive (WFD)"/>
                  </xsd:restriction>
                </xsd:simpleType>
              </xsd:element>
            </xsd:sequence>
          </xsd:extension>
        </xsd:complexContent>
      </xsd:complexType>
    </xsd:element>
    <xsd:element name="Environmental_x0020_compartment_x0028_s_x0029_" ma:index="23" nillable="true" ma:displayName="Environmental compartment(s)" ma:internalName="Environmental_x0020_compartme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gricultural"/>
                    <xsd:enumeration value="Air"/>
                    <xsd:enumeration value="Algae"/>
                    <xsd:enumeration value="Amphibian"/>
                    <xsd:enumeration value="Biota"/>
                    <xsd:enumeration value="Bird"/>
                    <xsd:enumeration value="Brackish"/>
                    <xsd:enumeration value="Cellular"/>
                    <xsd:enumeration value="Daphnid"/>
                    <xsd:enumeration value="Drinking water"/>
                    <xsd:enumeration value="Ecosystem"/>
                    <xsd:enumeration value="Effluent"/>
                    <xsd:enumeration value="Estuarine"/>
                    <xsd:enumeration value="Fish"/>
                    <xsd:enumeration value="Freshwater"/>
                    <xsd:enumeration value="Industrial"/>
                    <xsd:enumeration value="Invertebrate"/>
                    <xsd:enumeration value="Lipid"/>
                    <xsd:enumeration value="Mammalian"/>
                    <xsd:enumeration value="Marine"/>
                    <xsd:enumeration value="Municipal"/>
                    <xsd:enumeration value="Octanol"/>
                    <xsd:enumeration value="Organic carbon"/>
                    <xsd:enumeration value="Plant"/>
                    <xsd:enumeration value="Sediment"/>
                    <xsd:enumeration value="Sewage"/>
                    <xsd:enumeration value="Sludge"/>
                    <xsd:enumeration value="Soil"/>
                    <xsd:enumeration value="STP"/>
                    <xsd:enumeration value="Suspended matter"/>
                    <xsd:enumeration value="Terrestrial"/>
                    <xsd:enumeration value="Urban"/>
                    <xsd:enumeration value="Vertebrate"/>
                    <xsd:enumeration value="Wastewater"/>
                    <xsd:enumeration value="Water"/>
                    <xsd:enumeration value="WWTP"/>
                  </xsd:restriction>
                </xsd:simpleType>
              </xsd:element>
            </xsd:sequence>
          </xsd:extension>
        </xsd:complexContent>
      </xsd:complexType>
    </xsd:element>
    <xsd:element name="Environmental_x0020_endpoint_x0028_s_x0029_" ma:index="24" nillable="true" ma:displayName="Environmental endpoint(s)" ma:internalName="Environmental_x0020_endpoi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biotic degradation"/>
                    <xsd:enumeration value="Analytical composition"/>
                    <xsd:enumeration value="BAF"/>
                    <xsd:enumeration value="BCF"/>
                    <xsd:enumeration value="Bioaccumulation"/>
                    <xsd:enumeration value="Bioaccumulation, other"/>
                    <xsd:enumeration value="Bio-availability"/>
                    <xsd:enumeration value="Bioconcentration"/>
                    <xsd:enumeration value="Biodegradation, other"/>
                    <xsd:enumeration value="Biodegradation, readily"/>
                    <xsd:enumeration value="Biodegradation, screening"/>
                    <xsd:enumeration value="Biodegradation, simulation"/>
                    <xsd:enumeration value="Biodiversity"/>
                    <xsd:enumeration value="Biomagnification"/>
                    <xsd:enumeration value="BMF"/>
                    <xsd:enumeration value="BSAF"/>
                    <xsd:enumeration value="Emissions"/>
                    <xsd:enumeration value="Endocrine disruption"/>
                    <xsd:enumeration value="Equivalent Level of Concern"/>
                    <xsd:enumeration value="Fugacity"/>
                    <xsd:enumeration value="Hazard assessment"/>
                    <xsd:enumeration value="Mobility"/>
                    <xsd:enumeration value="NER"/>
                    <xsd:enumeration value="Non-Extractable Residus"/>
                    <xsd:enumeration value="Partitioning"/>
                    <xsd:enumeration value="Persistence"/>
                    <xsd:enumeration value="Photolysis"/>
                    <xsd:enumeration value="Physicochemical properties, other"/>
                    <xsd:enumeration value="Risk assessment"/>
                    <xsd:enumeration value="TMF"/>
                    <xsd:enumeration value="Toxicity, acute"/>
                    <xsd:enumeration value="Toxicity, chronic"/>
                    <xsd:enumeration value="Toxicity, subchronic"/>
                    <xsd:enumeration value="Trophic magnification"/>
                    <xsd:enumeration value="Water solubility"/>
                  </xsd:restriction>
                </xsd:simpleType>
              </xsd:element>
            </xsd:sequence>
          </xsd:extension>
        </xsd:complexContent>
      </xsd:complexType>
    </xsd:element>
    <xsd:element name="Methodology" ma:index="25" nillable="true" ma:displayName="Methodology" ma:internalName="Methodology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iomimetic Extraction"/>
                    <xsd:enumeration value="Calculation"/>
                    <xsd:enumeration value="CHESAR"/>
                    <xsd:enumeration value="Chromatography"/>
                    <xsd:enumeration value="Dietary exposure"/>
                    <xsd:enumeration value="DMPK (Drug Metabolism PharmacoKinetics)"/>
                    <xsd:enumeration value="Equilibrium partitioning modelling"/>
                    <xsd:enumeration value="EUSES"/>
                    <xsd:enumeration value="Experimental"/>
                    <xsd:enumeration value="Field"/>
                    <xsd:enumeration value="Fugacity"/>
                    <xsd:enumeration value="Hydrocarbon Block"/>
                    <xsd:enumeration value="Immuno-assay"/>
                    <xsd:enumeration value="In silico"/>
                    <xsd:enumeration value="In vitro"/>
                    <xsd:enumeration value="In vivo"/>
                    <xsd:enumeration value="Isomer analysis"/>
                    <xsd:enumeration value="Isotope analysis"/>
                    <xsd:enumeration value="IUCLID"/>
                    <xsd:enumeration value="Mesocosm"/>
                    <xsd:enumeration value="Microbial analysis (sequencing and others)"/>
                    <xsd:enumeration value="Monitoring"/>
                    <xsd:enumeration value="Passive dosing"/>
                    <xsd:enumeration value="Passive sampling"/>
                    <xsd:enumeration value="Pharmacodynamics (PD)"/>
                    <xsd:enumeration value="Pharmacokinetics (PK)"/>
                    <xsd:enumeration value="PetroRisk"/>
                    <xsd:enumeration value="PetroTox"/>
                    <xsd:enumeration value="Prediction"/>
                    <xsd:enumeration value="QSAR"/>
                    <xsd:enumeration value="Radio-labelled"/>
                    <xsd:enumeration value="Regression"/>
                    <xsd:enumeration value="SAR"/>
                    <xsd:enumeration value="Species Sensitivity Distribution (SSD)"/>
                    <xsd:enumeration value="Spiking"/>
                    <xsd:enumeration value="SPME"/>
                    <xsd:enumeration value="Target Lipid Model"/>
                    <xsd:enumeration value="Total Petroleum Hydrocarbon (TPH)"/>
                    <xsd:enumeration value="ToxicoKinetics (TK)"/>
                    <xsd:enumeration value="Water Accommodated Fraction (WAF)"/>
                    <xsd:enumeration value="Weight of Evidence (WoE)"/>
                    <xsd:enumeration value="Whole substance"/>
                  </xsd:restriction>
                </xsd:simpleType>
              </xsd:element>
            </xsd:sequence>
          </xsd:extension>
        </xsd:complexContent>
      </xsd:complexType>
    </xsd:element>
    <xsd:element name="Substance_x0028_s_x0029_" ma:index="26" nillable="true" ma:displayName="Substance(s)" ma:internalName="Substance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sphalt"/>
                    <xsd:enumeration value="Bitumen"/>
                    <xsd:enumeration value="Cracked Gas Oil"/>
                    <xsd:enumeration value="Crude oil"/>
                    <xsd:enumeration value="Distillate Fuel"/>
                    <xsd:enumeration value="Foots oils"/>
                    <xsd:enumeration value="Gas oil"/>
                    <xsd:enumeration value="Gasoline"/>
                    <xsd:enumeration value="Heavy Fuel Oil"/>
                    <xsd:enumeration value="HFO"/>
                    <xsd:enumeration value="Highly Refined Base Oil"/>
                    <xsd:enumeration value="HRBO"/>
                    <xsd:enumeration value="Hydrocracked Gas Oil"/>
                    <xsd:enumeration value="Kerosine"/>
                    <xsd:enumeration value="LBO"/>
                    <xsd:enumeration value="Lower Olefin"/>
                    <xsd:enumeration value="Lubricant"/>
                    <xsd:enumeration value="MK1 Diesel Fuel"/>
                    <xsd:enumeration value="Naphtha"/>
                    <xsd:enumeration value="OGO"/>
                    <xsd:enumeration value="OLBO"/>
                    <xsd:enumeration value="Other Gas Oil"/>
                    <xsd:enumeration value="Other Lubricant Base Oil"/>
                    <xsd:enumeration value="Oxidised Asphalt"/>
                    <xsd:enumeration value="Petrolatum"/>
                    <xsd:enumeration value="Petroleum, unrefined"/>
                    <xsd:enumeration value="RAE"/>
                    <xsd:enumeration value="Residual Aromatic extract"/>
                    <xsd:enumeration value="Resin"/>
                    <xsd:enumeration value="Slack Wax"/>
                    <xsd:enumeration value="Solvent"/>
                    <xsd:enumeration value="SRGO"/>
                    <xsd:enumeration value="Straight-run Gas Oil"/>
                    <xsd:enumeration value="Sulfur"/>
                    <xsd:enumeration value="TDAE"/>
                    <xsd:enumeration value="Treated Distillate Aromatic Extract"/>
                    <xsd:enumeration value="UATO"/>
                    <xsd:enumeration value="UDAE"/>
                    <xsd:enumeration value="Unrefined/Acid Treated Oils"/>
                    <xsd:enumeration value="Untreated Distillate Aromatic Extracts"/>
                    <xsd:enumeration value="Vacuum Gas Oil"/>
                    <xsd:enumeration value="VHGO"/>
                    <xsd:enumeration value="Wax"/>
                  </xsd:restriction>
                </xsd:simpleType>
              </xsd:element>
            </xsd:sequence>
          </xsd:extension>
        </xsd:complexContent>
      </xsd:complexType>
    </xsd:element>
    <xsd:element name="Constituent_x0028_s_x0029_" ma:index="27" nillable="true" ma:displayName="Constituent(s)" ma:internalName="Constitue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liphatics"/>
                    <xsd:enumeration value="Anthracene"/>
                    <xsd:enumeration value="Anthracene Oil"/>
                    <xsd:enumeration value="Aromatics"/>
                    <xsd:enumeration value="Benz[a]anthracene"/>
                    <xsd:enumeration value="Benzene"/>
                    <xsd:enumeration value="Benzo[a]pyrene"/>
                    <xsd:enumeration value="Benzo[def]chrysene"/>
                    <xsd:enumeration value="Benzo[ghi]perylene"/>
                    <xsd:enumeration value="Benzo[k]fluoranthene"/>
                    <xsd:enumeration value="Biphenyl"/>
                    <xsd:enumeration value="Chrysene"/>
                    <xsd:enumeration value="Coal Tar Pitch"/>
                    <xsd:enumeration value="CTPHT"/>
                    <xsd:enumeration value="Decane"/>
                    <xsd:enumeration value="Decalin"/>
                    <xsd:enumeration value="Di-aromatics"/>
                    <xsd:enumeration value="Di-naphthenics"/>
                    <xsd:enumeration value="Fluoranthene"/>
                    <xsd:enumeration value="Hetero compounds"/>
                    <xsd:enumeration value="Heterocyclics"/>
                    <xsd:enumeration value="Isoparaffins"/>
                    <xsd:enumeration value="Metal impurities"/>
                    <xsd:enumeration value="mono-naphthenics"/>
                    <xsd:enumeration value="Mono-raromatics"/>
                    <xsd:enumeration value="Napthalene"/>
                    <xsd:enumeration value="Napthenic aromatics"/>
                    <xsd:enumeration value="Napthenics"/>
                    <xsd:enumeration value="Nitrogen compounds"/>
                    <xsd:enumeration value="n-Paraffins"/>
                    <xsd:enumeration value="Olefins"/>
                    <xsd:enumeration value="Oxygen compounds"/>
                    <xsd:enumeration value="Paraffins"/>
                    <xsd:enumeration value="Phenanthrene"/>
                    <xsd:enumeration value="Phosphor compouinds"/>
                    <xsd:enumeration value="Polyaromatics"/>
                    <xsd:enumeration value="Polynapthenics"/>
                    <xsd:enumeration value="Pyrene"/>
                    <xsd:enumeration value="Saturates"/>
                    <xsd:enumeration value="Sulphur compounds"/>
                    <xsd:enumeration value="Terphenyl"/>
                    <xsd:enumeration value="Tetralin"/>
                    <xsd:enumeration value="Unsaturates"/>
                  </xsd:restriction>
                </xsd:simpleType>
              </xsd:element>
            </xsd:sequence>
          </xsd:extension>
        </xsd:complexContent>
      </xsd:complexType>
    </xsd:element>
    <xsd:element name="Activity" ma:index="28" nillable="true" ma:displayName="Activity" ma:format="Dropdown" ma:internalName="Activity">
      <xsd:simpleType>
        <xsd:restriction base="dms:Choice">
          <xsd:enumeration value="30 - Toxicity of Heterocycles"/>
          <xsd:enumeration value="32 - PNEC Derivation"/>
          <xsd:enumeration value="33 - PetroRisk and PetroTox"/>
          <xsd:enumeration value="34 - Environmental Fate"/>
          <xsd:enumeration value="39 - Environmental Emission Evaluation"/>
          <xsd:enumeration value="301 - Toxicity of NMoAr"/>
          <xsd:enumeration value="302 - PBT Report Revision"/>
          <xsd:enumeration value="303 - 8th Species Testing"/>
          <xsd:enumeration value="304 - Water Solubility Manuscript"/>
          <xsd:enumeration value="305 - Literature Review"/>
          <xsd:enumeration value="306 - Web Interface Petrotools"/>
          <xsd:enumeration value="307 - Low temperature effects"/>
          <xsd:enumeration value="308 - Supporting data for PBT"/>
          <xsd:enumeration value="309 - Environmental Database"/>
          <xsd:enumeration value="310 - Simulation Tests"/>
          <xsd:enumeration value="311 - Bioaccumulation testing"/>
          <xsd:enumeration value="312 - Toxicity testing"/>
          <xsd:enumeration value="313 - Dossier improvements"/>
          <xsd:enumeration value="314 - NER experimental approach investigation"/>
          <xsd:enumeration value="315 - PMT assessment"/>
          <xsd:enumeration value="316 - EG contractors"/>
          <xsd:enumeration value="317 - Underpinning the HCBM- GCxGC relationship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c6f9a2-22f4-4c98-b2cf-6905211db09e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 (Topic)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anagement_x0020_Group xmlns="56ebc284-da70-4605-b4a8-fd8d157a8244"/>
    <Environmental_x0020_compartment_x0028_s_x0029_ xmlns="56ebc284-da70-4605-b4a8-fd8d157a8244"/>
    <Constituent_x0028_s_x0029_ xmlns="56ebc284-da70-4605-b4a8-fd8d157a8244"/>
    <Event xmlns="56ebc284-da70-4605-b4a8-fd8d157a8244" xsi:nil="true"/>
    <Author0 xmlns="56ebc284-da70-4605-b4a8-fd8d157a8244" xsi:nil="true"/>
    <Environmental_x0020_endpoint_x0028_s_x0029_ xmlns="56ebc284-da70-4605-b4a8-fd8d157a8244"/>
    <Confidentiality xmlns="56ebc284-da70-4605-b4a8-fd8d157a8244" xsi:nil="true"/>
    <Substance_x0028_s_x0029_ xmlns="56ebc284-da70-4605-b4a8-fd8d157a8244"/>
    <Subtitle_x0020__x0028_subtopic_x0029_ xmlns="56ebc284-da70-4605-b4a8-fd8d157a8244" xsi:nil="true"/>
    <Methodology xmlns="56ebc284-da70-4605-b4a8-fd8d157a8244"/>
    <Activity xmlns="56ebc284-da70-4605-b4a8-fd8d157a8244" xsi:nil="true"/>
    <Event_x0020_organizer xmlns="56ebc284-da70-4605-b4a8-fd8d157a8244"/>
    <Contract xmlns="56ebc284-da70-4605-b4a8-fd8d157a8244" xsi:nil="true"/>
    <Context xmlns="56ebc284-da70-4605-b4a8-fd8d157a8244"/>
    <Author_x0020_organisation xmlns="56ebc284-da70-4605-b4a8-fd8d157a8244"/>
    <Date xmlns="56ebc284-da70-4605-b4a8-fd8d157a8244" xsi:nil="true"/>
    <Document_x0020_Type xmlns="56ebc284-da70-4605-b4a8-fd8d157a8244" xsi:nil="true"/>
    <Task_x0020_Force xmlns="56ebc284-da70-4605-b4a8-fd8d157a8244"/>
    <_dlc_DocId xmlns="6d213951-0bc2-4efa-a2e7-6c94c3eeb862">EFMA-319084471-230</_dlc_DocId>
    <_dlc_DocIdUrl xmlns="6d213951-0bc2-4efa-a2e7-6c94c3eeb862">
      <Url>https://extranet.fuelmanufacturers.eu/Fuel-Manufacturers/reachepra/emg/stf6/_layouts/15/DocIdRedir.aspx?ID=EFMA-319084471-230</Url>
      <Description>EFMA-319084471-230</Description>
    </_dlc_DocIdUrl>
  </documentManagement>
</p:properties>
</file>

<file path=customXml/itemProps1.xml><?xml version="1.0" encoding="utf-8"?>
<ds:datastoreItem xmlns:ds="http://schemas.openxmlformats.org/officeDocument/2006/customXml" ds:itemID="{F74ECBD9-9F20-417F-8CFC-886CFF840F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213951-0bc2-4efa-a2e7-6c94c3eeb862"/>
    <ds:schemaRef ds:uri="56ebc284-da70-4605-b4a8-fd8d157a8244"/>
    <ds:schemaRef ds:uri="66c6f9a2-22f4-4c98-b2cf-6905211db0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B61734-CA6D-4AC9-A7D6-94EDAF641D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2C9C416-B6C2-4A66-A70B-F9D9ACB1A396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F34EBFF6-4B6A-4181-9D62-755962F6D99E}">
  <ds:schemaRefs>
    <ds:schemaRef ds:uri="http://schemas.microsoft.com/office/2006/metadata/properties"/>
    <ds:schemaRef ds:uri="http://schemas.microsoft.com/office/infopath/2007/PartnerControls"/>
    <ds:schemaRef ds:uri="56ebc284-da70-4605-b4a8-fd8d157a8244"/>
    <ds:schemaRef ds:uri="6d213951-0bc2-4efa-a2e7-6c94c3eeb8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Product composition</vt:lpstr>
      <vt:lpstr>product lifecycle information</vt:lpstr>
      <vt:lpstr>Site-specific Production</vt:lpstr>
      <vt:lpstr>Substance DNELs</vt:lpstr>
      <vt:lpstr>Sheet1</vt:lpstr>
      <vt:lpstr>water_type</vt:lpstr>
    </vt:vector>
  </TitlesOfParts>
  <Company>EPRA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Verhaegen Yves</cp:lastModifiedBy>
  <dcterms:created xsi:type="dcterms:W3CDTF">2021-10-06T20:52:29Z</dcterms:created>
  <dcterms:modified xsi:type="dcterms:W3CDTF">2024-06-25T13:03:00Z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0x010100858B9B597BC76B458793D476FFA52D15</vt:lpwstr>
  </property>
  <property fmtid="{D5CDD505-2E9C-101B-9397-08002B2CF9AE}" pid="3" name="_dlc_DocIdItemGuid">
    <vt:lpwstr>c253b34b-a6a4-4a60-8f5f-d17a5958017b</vt:lpwstr>
  </property>
</Properties>
</file>